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2795" windowHeight="7995" tabRatio="762" firstSheet="3" activeTab="11"/>
  </bookViews>
  <sheets>
    <sheet name="資料一覧" sheetId="1" r:id="rId1"/>
    <sheet name="内容説明書１～６" sheetId="2" r:id="rId2"/>
    <sheet name="７財務計画" sheetId="3" r:id="rId3"/>
    <sheet name="資料１" sheetId="4" r:id="rId4"/>
    <sheet name="資料２・３" sheetId="5" r:id="rId5"/>
    <sheet name="参考資料（原価率）" sheetId="6" r:id="rId6"/>
    <sheet name="資料４・５・６" sheetId="7" r:id="rId7"/>
    <sheet name="資料７・８" sheetId="8" r:id="rId8"/>
    <sheet name="８補助事業費" sheetId="9" r:id="rId9"/>
    <sheet name="附表1（拠点・広告費）" sheetId="10" r:id="rId10"/>
    <sheet name="附表2（人材育成費）" sheetId="11" r:id="rId11"/>
    <sheet name="附表3（人件費）" sheetId="12" r:id="rId12"/>
  </sheets>
  <definedNames>
    <definedName name="_xlnm.Print_Area" localSheetId="8">'８補助事業費'!$B$1:$G$37</definedName>
    <definedName name="_xlnm.Print_Area" localSheetId="5">'参考資料（原価率）'!$A$1:$F$39</definedName>
    <definedName name="_xlnm.Print_Area" localSheetId="3">'資料１'!$A$1:$O$54</definedName>
    <definedName name="_xlnm.Print_Area" localSheetId="7">'資料７・８'!$A$1:$G$44</definedName>
    <definedName name="_xlnm.Print_Area" localSheetId="1">'内容説明書１～６'!$A$1:$AG$194</definedName>
    <definedName name="_xlnm.Print_Area" localSheetId="9">'附表1（拠点・広告費）'!$B$1:$J$44</definedName>
    <definedName name="_xlnm.Print_Area" localSheetId="10">'附表2（人材育成費）'!$A$1:$J$52</definedName>
    <definedName name="_xlnm.Print_Area" localSheetId="11">'附表3（人件費）'!$A$1:$Q$90</definedName>
  </definedNames>
  <calcPr fullCalcOnLoad="1"/>
</workbook>
</file>

<file path=xl/sharedStrings.xml><?xml version="1.0" encoding="utf-8"?>
<sst xmlns="http://schemas.openxmlformats.org/spreadsheetml/2006/main" count="776" uniqueCount="447">
  <si>
    <t>人件費</t>
  </si>
  <si>
    <t>外注費</t>
  </si>
  <si>
    <t>計</t>
  </si>
  <si>
    <t>仕入原価</t>
  </si>
  <si>
    <t>①　売上高</t>
  </si>
  <si>
    <t>②　売上原価</t>
  </si>
  <si>
    <t>④　販売費及び一般管理費</t>
  </si>
  <si>
    <t>⑥　営業外収益</t>
  </si>
  <si>
    <t>⑦　営業外費用</t>
  </si>
  <si>
    <t>⑨　法人税・所得税等充当額</t>
  </si>
  <si>
    <t>⑪　減価償却費</t>
  </si>
  <si>
    <t>項　　目</t>
  </si>
  <si>
    <t>単位：千円</t>
  </si>
  <si>
    <t>自己資金</t>
  </si>
  <si>
    <t>借入金</t>
  </si>
  <si>
    <t>上記　⑫　再掲</t>
  </si>
  <si>
    <t>収入</t>
  </si>
  <si>
    <t>設備資金</t>
  </si>
  <si>
    <t>　　計　（ア）</t>
  </si>
  <si>
    <t>借入金返済</t>
  </si>
  <si>
    <t>　　計　（イ）</t>
  </si>
  <si>
    <t>資料１より</t>
  </si>
  <si>
    <t>支出</t>
  </si>
  <si>
    <t>月</t>
  </si>
  <si>
    <t>合計</t>
  </si>
  <si>
    <t>（単位：千円）</t>
  </si>
  <si>
    <t>製品材料費</t>
  </si>
  <si>
    <t>その他経費（光熱水費等）</t>
  </si>
  <si>
    <t>　　計</t>
  </si>
  <si>
    <t>備考</t>
  </si>
  <si>
    <t>＜中分類 ７０業種＞</t>
  </si>
  <si>
    <t>原価率(％)</t>
  </si>
  <si>
    <t>A 売上高</t>
  </si>
  <si>
    <t>C 売上原価  (A×B)/100</t>
  </si>
  <si>
    <t>B 原価率（自社予測原価率）(%)</t>
  </si>
  <si>
    <t>【業界平均と原価率が異なる場合は、その理由】</t>
  </si>
  <si>
    <t>産業分類毎の平均原価率（参考資料より）　　</t>
  </si>
  <si>
    <t>資料３より</t>
  </si>
  <si>
    <t>　　　　　　売上原価内訳表</t>
  </si>
  <si>
    <t>売上高内訳表</t>
  </si>
  <si>
    <t>　　　　　販売費及び一般管理費内訳表</t>
  </si>
  <si>
    <t>従業員（専従者）給与・賞与</t>
  </si>
  <si>
    <t>パート、アルバイト給与</t>
  </si>
  <si>
    <t>福利厚生費</t>
  </si>
  <si>
    <t>通信費</t>
  </si>
  <si>
    <t>旅費交通費</t>
  </si>
  <si>
    <t>水道光熱費</t>
  </si>
  <si>
    <t>地代、家賃</t>
  </si>
  <si>
    <t>リース料</t>
  </si>
  <si>
    <t>消耗品費</t>
  </si>
  <si>
    <t>租税公課</t>
  </si>
  <si>
    <t>減価償却費</t>
  </si>
  <si>
    <t>その他（予備費）</t>
  </si>
  <si>
    <t>合　　計</t>
  </si>
  <si>
    <t>資料４より</t>
  </si>
  <si>
    <t>資料５より</t>
  </si>
  <si>
    <t>資料６より</t>
  </si>
  <si>
    <t>設備名</t>
  </si>
  <si>
    <t>取得価格</t>
  </si>
  <si>
    <t>耐用年数</t>
  </si>
  <si>
    <t>　　　　　　　　　設備投資・減価償却計算表</t>
  </si>
  <si>
    <t>償却方法</t>
  </si>
  <si>
    <t>　　　　　　　　　営業外収益・営業外費用計算表</t>
  </si>
  <si>
    <t>営業外収益</t>
  </si>
  <si>
    <t>科目</t>
  </si>
  <si>
    <t>営業外費用</t>
  </si>
  <si>
    <t>【主な商品仕入・原材料仕入先、製造外注先等】</t>
  </si>
  <si>
    <t>受取配当金・利息</t>
  </si>
  <si>
    <t>補助金</t>
  </si>
  <si>
    <t>主な内容</t>
  </si>
  <si>
    <t>借入金支払利息</t>
  </si>
  <si>
    <t>補助金は翌年度の収入</t>
  </si>
  <si>
    <t>　　　　　　　　　借入金支払利息計算表</t>
  </si>
  <si>
    <t>借入残高</t>
  </si>
  <si>
    <t>支払利息</t>
  </si>
  <si>
    <t>借入先、資金制度名称</t>
  </si>
  <si>
    <t>借入額</t>
  </si>
  <si>
    <t>返済条件</t>
  </si>
  <si>
    <t>（千円）</t>
  </si>
  <si>
    <t>利率（％）</t>
  </si>
  <si>
    <t>法人の場合：⑧の40%
個人の場合：⑧の25%を目安</t>
  </si>
  <si>
    <t>資料２より算出</t>
  </si>
  <si>
    <t xml:space="preserve">  【資金計画】</t>
  </si>
  <si>
    <t>資料７より</t>
  </si>
  <si>
    <t>役員報酬　（法人の場合）</t>
  </si>
  <si>
    <t>その他助成金</t>
  </si>
  <si>
    <t>　　　　　　　　　設備資金内訳表</t>
  </si>
  <si>
    <t>第１期</t>
  </si>
  <si>
    <t>第２期</t>
  </si>
  <si>
    <t>第３期</t>
  </si>
  <si>
    <t>工事費</t>
  </si>
  <si>
    <t>機械、什器、備品購入</t>
  </si>
  <si>
    <t>内　　　　　容</t>
  </si>
  <si>
    <t>合　　　　　計</t>
  </si>
  <si>
    <t>備　　考</t>
  </si>
  <si>
    <t>土地購入、建物取得、権利金・敷金・保証金、不動産取得税等</t>
  </si>
  <si>
    <t>土地・建物取得に要する費用</t>
  </si>
  <si>
    <t>内・外装工事、設備工事、水道工事等</t>
  </si>
  <si>
    <t>内訳</t>
  </si>
  <si>
    <t>売掛債権</t>
  </si>
  <si>
    <t>売掛金、未収金、受取手形等</t>
  </si>
  <si>
    <t>棚卸資産</t>
  </si>
  <si>
    <t>製品・商品の在庫</t>
  </si>
  <si>
    <t>第０期末
(第１期首)</t>
  </si>
  <si>
    <t>第１期末</t>
  </si>
  <si>
    <t>第２期末</t>
  </si>
  <si>
    <t>第３期末</t>
  </si>
  <si>
    <t>買掛金、未払金、支払手形等</t>
  </si>
  <si>
    <t>増加運転資金</t>
  </si>
  <si>
    <t>　　　　　　　　　増加運転資金　計算表</t>
  </si>
  <si>
    <t>買掛債権</t>
  </si>
  <si>
    <t>資料８より</t>
  </si>
  <si>
    <t>※　増加運転資金＝（当期末売掛債権－前期末売掛債権）＋（当期末棚卸資産－前期末棚卸資産）</t>
  </si>
  <si>
    <t>　　　　　　　　　　　　　－（当期末買掛債務－前期末買掛債務）</t>
  </si>
  <si>
    <t>(単位：千円)</t>
  </si>
  <si>
    <t>広告宣伝費</t>
  </si>
  <si>
    <t>※　売上原価に含めない、総務部門や営業部門担当者の人件費や事務費、広告宣伝費などの間接経費です。</t>
  </si>
  <si>
    <t>７　財務計画</t>
  </si>
  <si>
    <t>設備費</t>
  </si>
  <si>
    <t>機械器具費</t>
  </si>
  <si>
    <t>什器・備品費</t>
  </si>
  <si>
    <t>構築物等</t>
  </si>
  <si>
    <t>事業拠点費</t>
  </si>
  <si>
    <t>計　　①</t>
  </si>
  <si>
    <t>人材育成費　②</t>
  </si>
  <si>
    <t>小計　④=①+②+③</t>
  </si>
  <si>
    <t>人件費　⑤</t>
  </si>
  <si>
    <t>合　　計　　④+⑤</t>
  </si>
  <si>
    <t>総事業費</t>
  </si>
  <si>
    <t>補助対象経費</t>
  </si>
  <si>
    <t>補助金額</t>
  </si>
  <si>
    <t>区分</t>
  </si>
  <si>
    <t>品名等</t>
  </si>
  <si>
    <t>導入目的、必要性</t>
  </si>
  <si>
    <t>数量</t>
  </si>
  <si>
    <t>単価</t>
  </si>
  <si>
    <t>規格・品質・型式・仕様等</t>
  </si>
  <si>
    <t>費用項目</t>
  </si>
  <si>
    <t>附表１</t>
  </si>
  <si>
    <t>附表２</t>
  </si>
  <si>
    <t>研修等名称</t>
  </si>
  <si>
    <t>研修等の内容</t>
  </si>
  <si>
    <t>実施目的、必要性</t>
  </si>
  <si>
    <t>期間</t>
  </si>
  <si>
    <t xml:space="preserve">費用説明書（人材育成費） </t>
  </si>
  <si>
    <t>氏名</t>
  </si>
  <si>
    <t>項目</t>
  </si>
  <si>
    <t>計</t>
  </si>
  <si>
    <t>職種</t>
  </si>
  <si>
    <t>基本給</t>
  </si>
  <si>
    <t>手当</t>
  </si>
  <si>
    <t>職務</t>
  </si>
  <si>
    <t>採用形態</t>
  </si>
  <si>
    <t>家族</t>
  </si>
  <si>
    <t>住宅</t>
  </si>
  <si>
    <t>通勤</t>
  </si>
  <si>
    <t>従事業務内容</t>
  </si>
  <si>
    <t>小計</t>
  </si>
  <si>
    <t>賞与</t>
  </si>
  <si>
    <t>③</t>
  </si>
  <si>
    <t>人件費計</t>
  </si>
  <si>
    <t>①</t>
  </si>
  <si>
    <t>②</t>
  </si>
  <si>
    <t>④</t>
  </si>
  <si>
    <t>※　補助対象とする従業員のみを記載してください。</t>
  </si>
  <si>
    <t>参考資料　　　　　「中小企業の財務指標」より求めた原価率</t>
  </si>
  <si>
    <t>■　第１期売上予測</t>
  </si>
  <si>
    <t>■　第２期売上予測</t>
  </si>
  <si>
    <t>第２期　年間合計</t>
  </si>
  <si>
    <t>第３期　年間合計</t>
  </si>
  <si>
    <t>■　第３期売上予測</t>
  </si>
  <si>
    <t>【第２期　売上予測算出根拠】</t>
  </si>
  <si>
    <t>【第３期　売上予測算出根拠】</t>
  </si>
  <si>
    <t>月</t>
  </si>
  <si>
    <t>第１期の計算内訳</t>
  </si>
  <si>
    <t>機械設備、厨房機器、自動車、事務機器、机・椅子、ソフトウェア等</t>
  </si>
  <si>
    <t>事業計画内容説明書</t>
  </si>
  <si>
    <t>（１）申請者経歴</t>
  </si>
  <si>
    <t>氏名</t>
  </si>
  <si>
    <t>性別</t>
  </si>
  <si>
    <t>男・女</t>
  </si>
  <si>
    <t>生年月日</t>
  </si>
  <si>
    <t>【経歴、特記事項（経験・実績等）】</t>
  </si>
  <si>
    <t>講習会等の名称</t>
  </si>
  <si>
    <t>受講時期及び内容</t>
  </si>
  <si>
    <t>主催団体名</t>
  </si>
  <si>
    <t>協力者氏名</t>
  </si>
  <si>
    <t>所属団体</t>
  </si>
  <si>
    <t>協力内容</t>
  </si>
  <si>
    <t>法人形式
（○○会社）</t>
  </si>
  <si>
    <t>出資予定者氏名</t>
  </si>
  <si>
    <t>出資額(千円)</t>
  </si>
  <si>
    <t>出資割合(%)</t>
  </si>
  <si>
    <t>申請者との関係</t>
  </si>
  <si>
    <t>役職名</t>
  </si>
  <si>
    <t>特許等の名称</t>
  </si>
  <si>
    <t>取得年月日</t>
  </si>
  <si>
    <t>資格等の名称</t>
  </si>
  <si>
    <t>３　提供製品・サービス</t>
  </si>
  <si>
    <t>（１）主な製品、サービス名</t>
  </si>
  <si>
    <t>製品・サービス名</t>
  </si>
  <si>
    <t>製品・サービスの特徴、価格、セールスポイント、差別化ポイント、ターゲットとする顧客層など</t>
  </si>
  <si>
    <t>販売方法</t>
  </si>
  <si>
    <t>４　事業実施の組織体制（組織図）</t>
  </si>
  <si>
    <t>５　事業所の場所</t>
  </si>
  <si>
    <t>（１）事業所用土地・建物取得計画</t>
  </si>
  <si>
    <t>土地　（用途、面積、取得方法、価格）</t>
  </si>
  <si>
    <t>建物　（用途、面積、取得方法、価格）</t>
  </si>
  <si>
    <t>６　事業内容</t>
  </si>
  <si>
    <t>許認可等の名称</t>
  </si>
  <si>
    <t>申請先</t>
  </si>
  <si>
    <t>取得（予定）年月日</t>
  </si>
  <si>
    <t>項　目</t>
  </si>
  <si>
    <t>　月</t>
  </si>
  <si>
    <t>期</t>
  </si>
  <si>
    <t>採用時期</t>
  </si>
  <si>
    <t>正社員</t>
  </si>
  <si>
    <t>その他</t>
  </si>
  <si>
    <t>採用人数（雇用形態別採用内訳）</t>
  </si>
  <si>
    <t>小計</t>
  </si>
  <si>
    <t>事務</t>
  </si>
  <si>
    <t>技術</t>
  </si>
  <si>
    <t>営業</t>
  </si>
  <si>
    <t>採用人数　計</t>
  </si>
  <si>
    <t>従業員数計（累計）</t>
  </si>
  <si>
    <t>（単位：人）</t>
  </si>
  <si>
    <t>提供製品・サービス</t>
  </si>
  <si>
    <t>事業実施の組織体制（組織図）</t>
  </si>
  <si>
    <t>事業所の場所</t>
  </si>
  <si>
    <t>事業内容</t>
  </si>
  <si>
    <t>　　減価償却費＝取得価格÷耐用年数×使用月数÷１２</t>
  </si>
  <si>
    <t>　　減価償却費＝未償却残高×償却率×２．５×使用月数÷１２</t>
  </si>
  <si>
    <t>　　　　　　　　　　１期の未償却残高＝取得価格</t>
  </si>
  <si>
    <t>　　減価償却費は次の定額法又は定率法のどちらで計算してもよい。</t>
  </si>
  <si>
    <t>　　　　　　　　　　２期の未償却残高＝（取得価格－１期の償却費）</t>
  </si>
  <si>
    <t>　　　　　　　　　　３期の未償却残高＝（取得価格－１期及び２期の償却費）</t>
  </si>
  <si>
    <t>　　それぞれの設備の耐用年数及び償却率は個別に調べてください。</t>
  </si>
  <si>
    <t>　○　定額法</t>
  </si>
  <si>
    <t>　○　定率法</t>
  </si>
  <si>
    <t>■資料４の減価償却費の計算方法</t>
  </si>
  <si>
    <t>■資料６の数値の計算方法</t>
  </si>
  <si>
    <t>　○　支払利息　＝　（期首（前期末）残高　＋　期末残高）÷２×利率</t>
  </si>
  <si>
    <t>【参考】</t>
  </si>
  <si>
    <t>初年度</t>
  </si>
  <si>
    <t>２年度</t>
  </si>
  <si>
    <t>上限</t>
  </si>
  <si>
    <t>【第１期　売上予測算出根拠】</t>
  </si>
  <si>
    <t>【　初年度　】</t>
  </si>
  <si>
    <t>【　２年度目　】</t>
  </si>
  <si>
    <t>設備費</t>
  </si>
  <si>
    <t>機械器具費</t>
  </si>
  <si>
    <t>什器・備品</t>
  </si>
  <si>
    <t>構築物等</t>
  </si>
  <si>
    <t>附表３　人件費算定表　　【　２年度目　】</t>
  </si>
  <si>
    <t>第１期　年間合計</t>
  </si>
  <si>
    <t>商品・部門　又は顧客・販売先</t>
  </si>
  <si>
    <t>広告宣伝費　③</t>
  </si>
  <si>
    <t>（単位：千円）</t>
  </si>
  <si>
    <t>金額                  (消費税込み)</t>
  </si>
  <si>
    <t>金額                  (消費税除く)</t>
  </si>
  <si>
    <t>消費税</t>
  </si>
  <si>
    <t>法定福利費（社会保険、労働保険）を含む。福利厚生費は13～20%程度</t>
  </si>
  <si>
    <t xml:space="preserve">申請者の略歴等 </t>
  </si>
  <si>
    <t>起業の動機、事業目的</t>
  </si>
  <si>
    <t>起業支援補助金に関する事業費内訳書（附表１～３添付）</t>
  </si>
  <si>
    <t>（１）起業に至った動機及び、事業の目的</t>
  </si>
  <si>
    <t>（１）起業に必要な許認可等</t>
  </si>
  <si>
    <t>８　起業支援補助金に関する事業費内訳書</t>
  </si>
  <si>
    <t>以下、起業支援補助金に関する事業内訳書です。</t>
  </si>
  <si>
    <t>　○　借入残高　＝　期首（前期末）残高　－　（借入額　÷　償還期間（年）　）</t>
  </si>
  <si>
    <t>財務計画（資料１～８添付）</t>
  </si>
  <si>
    <r>
      <t>１　申請者の略歴等</t>
    </r>
    <r>
      <rPr>
        <sz val="10"/>
        <rFont val="ＭＳ 明朝"/>
        <family val="1"/>
      </rPr>
      <t>（グループでの申請の場合は、全員の略歴を記載してください。）</t>
    </r>
  </si>
  <si>
    <r>
      <t>２　起業の動機、事業目的　　</t>
    </r>
    <r>
      <rPr>
        <sz val="10"/>
        <rFont val="ＭＳ 明朝"/>
        <family val="1"/>
      </rPr>
      <t>（詳しく記入してください）</t>
    </r>
  </si>
  <si>
    <t>（</t>
  </si>
  <si>
    <t>）</t>
  </si>
  <si>
    <t>（</t>
  </si>
  <si>
    <t>）</t>
  </si>
  <si>
    <t>（</t>
  </si>
  <si>
    <t>）</t>
  </si>
  <si>
    <t>（</t>
  </si>
  <si>
    <t>）</t>
  </si>
  <si>
    <t>（</t>
  </si>
  <si>
    <t>）</t>
  </si>
  <si>
    <t>（</t>
  </si>
  <si>
    <t>）</t>
  </si>
  <si>
    <r>
      <t>※　従業員数には代表者は含みません。人数は、</t>
    </r>
    <r>
      <rPr>
        <u val="single"/>
        <sz val="10"/>
        <rFont val="ＭＳ 明朝"/>
        <family val="1"/>
      </rPr>
      <t>増員分のみ</t>
    </r>
    <r>
      <rPr>
        <sz val="10"/>
        <rFont val="ＭＳ 明朝"/>
        <family val="1"/>
      </rPr>
      <t>記載すること。</t>
    </r>
  </si>
  <si>
    <t>　　　　　年　　月　　日（　　歳）</t>
  </si>
  <si>
    <t>（３）起業にあたっての協力者、協力内容</t>
  </si>
  <si>
    <t>（４）出資予定者の構成、金額、割合等　（会社・組合を設立の場合に記載）</t>
  </si>
  <si>
    <t>（５）資格、特許等の有無（取得予定のものも記載してください）</t>
  </si>
  <si>
    <t>（２）経営理念、方針、信条</t>
  </si>
  <si>
    <t>（２）製品・サービスの市場性、販売・売上等の見通し</t>
  </si>
  <si>
    <t>　　①　市場動向、将来性、市場規模、販売・売上計画達成の見通し</t>
  </si>
  <si>
    <t>　　②　製品及び事業実施体制における競合他社等と比較した場合の優位性</t>
  </si>
  <si>
    <t>　　③　販売促進方法（活動）</t>
  </si>
  <si>
    <t>【立地条件等選択理由】</t>
  </si>
  <si>
    <t>（２）事業スケジュール等</t>
  </si>
  <si>
    <t>　　③　起業後の事業展開計画</t>
  </si>
  <si>
    <t>内　　容（販路拡大、顧客の確保、店舗拡大、商品アイテム追加など）</t>
  </si>
  <si>
    <t>　　　第１期
（　年　月
　　～　年　月）</t>
  </si>
  <si>
    <t>　　　第２期
（　年　月
　　～　年　月）</t>
  </si>
  <si>
    <t>　　　第３期
（　年　月
　　～　年　月）</t>
  </si>
  <si>
    <t>臨時・
パート</t>
  </si>
  <si>
    <t>　　④　採用計画</t>
  </si>
  <si>
    <t>⑫　（⑩＋⑪）</t>
  </si>
  <si>
    <t>⑧　経常利益　（⑤＋⑥－⑦）</t>
  </si>
  <si>
    <t>⑩　税引後利益　（⑧－⑨）</t>
  </si>
  <si>
    <t>③　売上総利益　（①－②）</t>
  </si>
  <si>
    <t>⑤　営業利益　（③－④）</t>
  </si>
  <si>
    <t>Ａ  政府系金融機関</t>
  </si>
  <si>
    <t>Ｃ  民間金融機関</t>
  </si>
  <si>
    <t>Ｄ  設備導入資金</t>
  </si>
  <si>
    <t>　 　年 　月
～ 　年 　月</t>
  </si>
  <si>
    <t>計　（A＋B＋C＋D＋E）</t>
  </si>
  <si>
    <t>当期差額　(ウ)＝(ア)－(イ)</t>
  </si>
  <si>
    <t>生活費（個人事業の場合）(エ)</t>
  </si>
  <si>
    <t>前期繰越差額　(オ)</t>
  </si>
  <si>
    <t>月</t>
  </si>
  <si>
    <t>％</t>
  </si>
  <si>
    <r>
      <t>減価償却費</t>
    </r>
    <r>
      <rPr>
        <sz val="8"/>
        <rFont val="ＭＳ 明朝"/>
        <family val="1"/>
      </rPr>
      <t>（製造原価に含まれない分）</t>
    </r>
  </si>
  <si>
    <t>（１）売上原価積算</t>
  </si>
  <si>
    <t>減価償却費（製造部門の分）</t>
  </si>
  <si>
    <r>
      <t>人件費</t>
    </r>
    <r>
      <rPr>
        <sz val="8"/>
        <rFont val="ＭＳ 明朝"/>
        <family val="1"/>
      </rPr>
      <t>（製造原価に織り込まれる分）</t>
    </r>
  </si>
  <si>
    <t>　ａ　原価率方式</t>
  </si>
  <si>
    <t>　ｂ　積上方式</t>
  </si>
  <si>
    <t>　売上原価については、ａのように財務指標等を参考に売上高に原価率を掛けた原価率方式又は、ｂのように積上げによる積算方式のどちらかの数値を使用すること。</t>
  </si>
  <si>
    <t>（　ヶ月分）</t>
  </si>
  <si>
    <t>（12ヶ月分）</t>
  </si>
  <si>
    <t>第１期の計算内訳（　　千円×　ヶ月）</t>
  </si>
  <si>
    <t>（２）売上原価の説明</t>
  </si>
  <si>
    <t>売上高総利益率(％)</t>
  </si>
  <si>
    <t>売上高総利益率(％)</t>
  </si>
  <si>
    <t>農業</t>
  </si>
  <si>
    <t>各種商品卸売業</t>
  </si>
  <si>
    <t>林業</t>
  </si>
  <si>
    <t>繊維・衣服等卸売業</t>
  </si>
  <si>
    <t>漁業</t>
  </si>
  <si>
    <t>飲食料品卸売業</t>
  </si>
  <si>
    <t>鉱業</t>
  </si>
  <si>
    <t>建築材料、鉱物・金属材料等卸売業</t>
  </si>
  <si>
    <t>総合工事業</t>
  </si>
  <si>
    <t>機械器具卸売業</t>
  </si>
  <si>
    <t>職別工事業</t>
  </si>
  <si>
    <t>その他の卸売業</t>
  </si>
  <si>
    <t>設備工事業</t>
  </si>
  <si>
    <t>各種商品小売業</t>
  </si>
  <si>
    <t>食料品製造業</t>
  </si>
  <si>
    <t>織物・衣服・身の回り品小売業</t>
  </si>
  <si>
    <t>飲料・たばこ・飼料製造業</t>
  </si>
  <si>
    <t>飲食料品小売業</t>
  </si>
  <si>
    <t>繊維工業</t>
  </si>
  <si>
    <t>自動車・自転車小売業</t>
  </si>
  <si>
    <t>衣服・その他の繊維製品製造業</t>
  </si>
  <si>
    <t>家具、じゅう器・家庭用機械器具小売業</t>
  </si>
  <si>
    <t>木材・木製品製造業（家具を除く）</t>
  </si>
  <si>
    <t>その他の小売業</t>
  </si>
  <si>
    <t>家具・装備品製造業</t>
  </si>
  <si>
    <t>一般飲食店</t>
  </si>
  <si>
    <t>パルプ・紙・紙加工品製造業</t>
  </si>
  <si>
    <t>その他の飲食店</t>
  </si>
  <si>
    <t>出版・印刷・同関連産業</t>
  </si>
  <si>
    <t>不動産取引業</t>
  </si>
  <si>
    <t>化学工業</t>
  </si>
  <si>
    <t>不動産賃貸業・管理業</t>
  </si>
  <si>
    <t>石油製品・石炭製品製造業</t>
  </si>
  <si>
    <t>洗濯・理容・浴場業</t>
  </si>
  <si>
    <t>プラスチック製品製造業</t>
  </si>
  <si>
    <t>その他の生活関連サービス業</t>
  </si>
  <si>
    <t>ゴム製品製造業</t>
  </si>
  <si>
    <t>旅館、その他の宿泊所</t>
  </si>
  <si>
    <t>なめし革・同製品・毛皮製造業</t>
  </si>
  <si>
    <t>娯楽業（映画・ビデオ制作業を除く）</t>
  </si>
  <si>
    <t>窯業・土石製品製造業</t>
  </si>
  <si>
    <t>自動車整備業</t>
  </si>
  <si>
    <t>鉄鋼業</t>
  </si>
  <si>
    <t>機械・家具等修理業</t>
  </si>
  <si>
    <t>非鉄金属製造業</t>
  </si>
  <si>
    <t>物品賃貸業</t>
  </si>
  <si>
    <t>金属製品製造業</t>
  </si>
  <si>
    <t>映画・ビデオ制作業</t>
  </si>
  <si>
    <t>一般機械器具製造業</t>
  </si>
  <si>
    <t>放送業</t>
  </si>
  <si>
    <t>精密機械器具製造業</t>
  </si>
  <si>
    <t>広告業</t>
  </si>
  <si>
    <t>電気機械器具製造業</t>
  </si>
  <si>
    <t>情報サービス・調査業</t>
  </si>
  <si>
    <t>輸送用機械器具製造業</t>
  </si>
  <si>
    <t>専門サービス業（他に分類されないもの）</t>
  </si>
  <si>
    <t>その他の製造業</t>
  </si>
  <si>
    <t>その他の事業サービス業</t>
  </si>
  <si>
    <t>電気業</t>
  </si>
  <si>
    <t>廃棄物処理業</t>
  </si>
  <si>
    <t>ガス業</t>
  </si>
  <si>
    <t>医療業・保健衛生業</t>
  </si>
  <si>
    <t>道路旅客運送業</t>
  </si>
  <si>
    <t>社会保険、社会福祉</t>
  </si>
  <si>
    <t>道路貨物運送業</t>
  </si>
  <si>
    <t>教育</t>
  </si>
  <si>
    <t>水運業</t>
  </si>
  <si>
    <t>その他のサービス業</t>
  </si>
  <si>
    <t>倉庫業</t>
  </si>
  <si>
    <t>運輸に附帯するサービス業</t>
  </si>
  <si>
    <t>　</t>
  </si>
  <si>
    <t>手形売却料</t>
  </si>
  <si>
    <t>定率法・
定額法の別</t>
  </si>
  <si>
    <t>償還期間(年)</t>
  </si>
  <si>
    <t xml:space="preserve">    </t>
  </si>
  <si>
    <t>Ｂ　県制度融資（創業
　　支援資金等）</t>
  </si>
  <si>
    <t>Ｅ　その他（知人・家
　　族）</t>
  </si>
  <si>
    <t>　    　して申請する予定の事業費のみを記載すること。</t>
  </si>
  <si>
    <t>　　　・ここでの年度は、４月～３月の年度です。</t>
  </si>
  <si>
    <t>内訳は附表１　初年度</t>
  </si>
  <si>
    <t>内訳は附表２　初年度</t>
  </si>
  <si>
    <t>内訳は附表３　初年度</t>
  </si>
  <si>
    <t>内訳は附表１（２年度目）</t>
  </si>
  <si>
    <t>内訳は附表２（２年度目）</t>
  </si>
  <si>
    <t>内訳は附表３（２年度目）</t>
  </si>
  <si>
    <t>設備費</t>
  </si>
  <si>
    <t>機械器具費</t>
  </si>
  <si>
    <t>什器・備品</t>
  </si>
  <si>
    <t>構築物等</t>
  </si>
  <si>
    <t>広告宣伝費</t>
  </si>
  <si>
    <t xml:space="preserve"> </t>
  </si>
  <si>
    <t>費用説明書（事業拠点費、広告宣伝費）</t>
  </si>
  <si>
    <t>※　年度ごと、費用項目ごとに附表を作成してください。</t>
  </si>
  <si>
    <t>※　年度ごとに附表を作成してください。</t>
  </si>
  <si>
    <t>職務</t>
  </si>
  <si>
    <t>附表３　人件費算定表　　【　初年度　】　　</t>
  </si>
  <si>
    <t>（事・技・営）</t>
  </si>
  <si>
    <t>（正・パ・他）</t>
  </si>
  <si>
    <t>　年　月支給</t>
  </si>
  <si>
    <t>【　２年度目　】</t>
  </si>
  <si>
    <t>（２）起業にあたり受講した起業に関する講習会等</t>
  </si>
  <si>
    <t>（２）事業所予定地（起業予定地）の略図</t>
  </si>
  <si>
    <t>　　①　起業（実際の操業）前後のスケジュール・行動計画　　（月別に記載すること）</t>
  </si>
  <si>
    <t>　　②　現在の事業段階　（申請時点における起業準備の状況を具体的・個別に記入）</t>
  </si>
  <si>
    <t>（うち起業時）</t>
  </si>
  <si>
    <t>起業支援補助金</t>
  </si>
  <si>
    <t>（注）・この内訳書には、起業に要する全経費ではなく、そのうち起業支援補助金の補助対象と</t>
  </si>
  <si>
    <t>※　この附表には、起業に要する全経費ではなく、起業支援補助金の補助対象として申請する予定の事業費のみを記載すること。</t>
  </si>
  <si>
    <r>
      <t>次期繰越差額　</t>
    </r>
    <r>
      <rPr>
        <sz val="9"/>
        <rFont val="ＭＳ 明朝"/>
        <family val="1"/>
      </rPr>
      <t>(ｶ)=(ｳ)-(ｴ)+(ｵ)</t>
    </r>
  </si>
  <si>
    <t>事業拠点費等</t>
  </si>
  <si>
    <t>※　補助対象経費は消費税を除いて記載すること。</t>
  </si>
  <si>
    <t>（様式３）事業計画内容説明書の資料一覧</t>
  </si>
  <si>
    <t>（様式３）</t>
  </si>
  <si>
    <t>（１）初年度（補助事業開始日　～　　　年　　月　　日）</t>
  </si>
  <si>
    <t>（２）２年度目（　　　　年　　月　　日　～　　　　　年　　月　　日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</si>
</sst>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_);[Red]\(0.0\)"/>
    <numFmt numFmtId="179" formatCode="&quot;Yes&quot;;&quot;Yes&quot;;&quot;No&quot;"/>
    <numFmt numFmtId="180" formatCode="&quot;True&quot;;&quot;True&quot;;&quot;False&quot;"/>
    <numFmt numFmtId="181" formatCode="&quot;On&quot;;&quot;On&quot;;&quot;Off&quot;"/>
    <numFmt numFmtId="182" formatCode="[$€-2]\ #,##0.00_);[Red]\([$€-2]\ #,##0.00\)"/>
    <numFmt numFmtId="183" formatCode="0;&quot;▲ &quot;0"/>
    <numFmt numFmtId="184" formatCode="#,##0.0;[Red]\-#,##0.0"/>
    <numFmt numFmtId="185" formatCode="#,##0_);[Red]\(#,##0\)"/>
  </numFmts>
  <fonts count="53">
    <font>
      <sz val="11"/>
      <name val="ＭＳ Ｐゴシック"/>
      <family val="3"/>
    </font>
    <font>
      <sz val="6"/>
      <name val="ＭＳ Ｐゴシック"/>
      <family val="3"/>
    </font>
    <font>
      <sz val="14"/>
      <name val="ＭＳ ゴシック"/>
      <family val="3"/>
    </font>
    <font>
      <sz val="14"/>
      <name val="ＭＳ 明朝"/>
      <family val="1"/>
    </font>
    <font>
      <sz val="12"/>
      <name val="ＭＳ 明朝"/>
      <family val="1"/>
    </font>
    <font>
      <sz val="11"/>
      <name val="ＭＳ 明朝"/>
      <family val="1"/>
    </font>
    <font>
      <b/>
      <sz val="16"/>
      <name val="ＭＳ 明朝"/>
      <family val="1"/>
    </font>
    <font>
      <b/>
      <sz val="12"/>
      <name val="ＭＳ 明朝"/>
      <family val="1"/>
    </font>
    <font>
      <sz val="10"/>
      <name val="ＭＳ 明朝"/>
      <family val="1"/>
    </font>
    <font>
      <sz val="9"/>
      <name val="ＭＳ 明朝"/>
      <family val="1"/>
    </font>
    <font>
      <u val="single"/>
      <sz val="10"/>
      <name val="ＭＳ 明朝"/>
      <family val="1"/>
    </font>
    <font>
      <b/>
      <sz val="11"/>
      <name val="ＭＳ 明朝"/>
      <family val="1"/>
    </font>
    <font>
      <sz val="8"/>
      <name val="ＭＳ 明朝"/>
      <family val="1"/>
    </font>
    <font>
      <sz val="10"/>
      <color indexed="8"/>
      <name val="ＭＳ 明朝"/>
      <family val="1"/>
    </font>
    <font>
      <sz val="11"/>
      <name val="ＭＳ 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0"/>
      <color indexed="8"/>
      <name val="ＭＳ Ｐ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rgb="FFFFFF99"/>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style="hair"/>
      <top style="hair"/>
      <bottom style="thin"/>
    </border>
    <border>
      <left style="hair"/>
      <right>
        <color indexed="63"/>
      </right>
      <top style="thin"/>
      <bottom style="double"/>
    </border>
    <border>
      <left>
        <color indexed="63"/>
      </left>
      <right style="hair"/>
      <top style="thin"/>
      <bottom style="double"/>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thin"/>
      <top style="thin"/>
      <bottom style="thin"/>
    </border>
    <border>
      <left style="hair"/>
      <right style="hair"/>
      <top>
        <color indexed="63"/>
      </top>
      <bottom style="hair"/>
    </border>
    <border>
      <left style="hair"/>
      <right style="thin"/>
      <top>
        <color indexed="63"/>
      </top>
      <bottom style="hair"/>
    </border>
    <border>
      <left style="hair"/>
      <right style="hair"/>
      <top style="hair"/>
      <bottom style="thin"/>
    </border>
    <border>
      <left style="hair"/>
      <right style="thin"/>
      <top style="hair"/>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style="thin"/>
    </border>
    <border>
      <left style="hair"/>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style="thin"/>
      <right style="hair"/>
      <top>
        <color indexed="63"/>
      </top>
      <bottom style="hair"/>
    </border>
    <border>
      <left>
        <color indexed="63"/>
      </left>
      <right style="thin"/>
      <top>
        <color indexed="63"/>
      </top>
      <bottom style="hair"/>
    </border>
    <border>
      <left style="thin"/>
      <right style="thin"/>
      <top>
        <color indexed="63"/>
      </top>
      <bottom style="hair"/>
    </border>
    <border>
      <left style="thin"/>
      <right style="hair"/>
      <top style="hair"/>
      <bottom style="hair"/>
    </border>
    <border>
      <left>
        <color indexed="63"/>
      </left>
      <right style="thin"/>
      <top style="hair"/>
      <bottom style="hair"/>
    </border>
    <border>
      <left style="thin"/>
      <right style="thin"/>
      <top style="hair"/>
      <bottom style="hair"/>
    </border>
    <border>
      <left style="thin"/>
      <right style="hair"/>
      <top style="hair"/>
      <bottom>
        <color indexed="63"/>
      </bottom>
    </border>
    <border>
      <left>
        <color indexed="63"/>
      </left>
      <right style="thin"/>
      <top style="hair"/>
      <bottom>
        <color indexed="63"/>
      </bottom>
    </border>
    <border>
      <left style="thin"/>
      <right style="thin"/>
      <top style="hair"/>
      <bottom>
        <color indexed="63"/>
      </bottom>
    </border>
    <border>
      <left style="medium"/>
      <right style="medium"/>
      <top style="medium"/>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thin"/>
      <bottom>
        <color indexed="63"/>
      </bottom>
    </border>
    <border>
      <left style="thin"/>
      <right>
        <color indexed="63"/>
      </right>
      <top style="hair"/>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color indexed="63"/>
      </left>
      <right style="thin"/>
      <top style="thin"/>
      <bottom style="hair"/>
    </border>
    <border>
      <left style="thin"/>
      <right>
        <color indexed="63"/>
      </right>
      <top style="thin"/>
      <bottom style="hair"/>
    </border>
    <border>
      <left style="medium"/>
      <right>
        <color indexed="63"/>
      </right>
      <top style="medium"/>
      <bottom style="medium"/>
    </border>
    <border>
      <left>
        <color indexed="63"/>
      </left>
      <right style="medium"/>
      <top style="medium"/>
      <bottom style="medium"/>
    </border>
    <border>
      <left style="hair"/>
      <right>
        <color indexed="63"/>
      </right>
      <top style="thin"/>
      <bottom>
        <color indexed="63"/>
      </bottom>
    </border>
    <border>
      <left style="double"/>
      <right style="hair"/>
      <top style="thin"/>
      <bottom>
        <color indexed="63"/>
      </bottom>
    </border>
    <border>
      <left style="thin"/>
      <right style="hair"/>
      <top style="thin"/>
      <bottom style="hair"/>
    </border>
    <border>
      <left style="double"/>
      <right style="hair"/>
      <top style="thin"/>
      <bottom style="hair"/>
    </border>
    <border>
      <left style="double"/>
      <right style="hair"/>
      <top style="hair"/>
      <bottom style="hair"/>
    </border>
    <border>
      <left style="double"/>
      <right style="hair"/>
      <top style="hair"/>
      <bottom>
        <color indexed="63"/>
      </bottom>
    </border>
    <border>
      <left style="thin"/>
      <right style="hair"/>
      <top style="hair"/>
      <bottom style="thin"/>
    </border>
    <border>
      <left style="thin"/>
      <right>
        <color indexed="63"/>
      </right>
      <top>
        <color indexed="63"/>
      </top>
      <bottom>
        <color indexed="63"/>
      </bottom>
    </border>
    <border diagonalDown="1">
      <left>
        <color indexed="63"/>
      </left>
      <right style="medium"/>
      <top style="medium"/>
      <bottom style="medium"/>
      <diagonal style="thin"/>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thin"/>
      <right style="thin"/>
      <top>
        <color indexed="63"/>
      </top>
      <bottom style="thin"/>
    </border>
    <border>
      <left style="hair"/>
      <right style="hair"/>
      <top>
        <color indexed="63"/>
      </top>
      <bottom>
        <color indexed="63"/>
      </bottom>
    </border>
    <border>
      <left style="hair"/>
      <right style="thin"/>
      <top>
        <color indexed="63"/>
      </top>
      <bottom>
        <color indexed="63"/>
      </bottom>
    </border>
    <border>
      <left style="thin"/>
      <right style="thin"/>
      <top style="thin"/>
      <bottom style="double"/>
    </border>
    <border diagonalDown="1">
      <left style="thin"/>
      <right style="medium"/>
      <top style="thin"/>
      <bottom style="double"/>
      <diagonal style="thin"/>
    </border>
    <border>
      <left style="thin"/>
      <right style="thin"/>
      <top>
        <color indexed="63"/>
      </top>
      <bottom>
        <color indexed="63"/>
      </bottom>
    </border>
    <border>
      <left style="thin"/>
      <right style="hair"/>
      <top>
        <color indexed="63"/>
      </top>
      <bottom>
        <color indexed="63"/>
      </bottom>
    </border>
    <border diagonalDown="1">
      <left style="thin"/>
      <right style="medium"/>
      <top style="thin"/>
      <bottom style="thin"/>
      <diagonal style="thin"/>
    </border>
    <border>
      <left>
        <color indexed="63"/>
      </left>
      <right>
        <color indexed="63"/>
      </right>
      <top style="thin"/>
      <bottom style="hair"/>
    </border>
    <border>
      <left>
        <color indexed="63"/>
      </left>
      <right>
        <color indexed="63"/>
      </right>
      <top style="hair"/>
      <bottom style="thin"/>
    </border>
    <border diagonalDown="1">
      <left style="hair"/>
      <right style="medium"/>
      <top style="thin"/>
      <bottom style="thin"/>
      <diagonal style="hair"/>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style="thin"/>
      <right style="thin"/>
      <top style="thin"/>
      <bottom style="hair"/>
    </border>
    <border>
      <left style="thin"/>
      <right style="medium"/>
      <top style="thin"/>
      <bottom style="hair"/>
    </border>
    <border>
      <left style="thin"/>
      <right style="medium"/>
      <top style="hair"/>
      <bottom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thin"/>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medium"/>
      <bottom style="medium"/>
    </border>
    <border>
      <left style="thin"/>
      <right style="medium"/>
      <top>
        <color indexed="63"/>
      </top>
      <bottom style="thin"/>
    </border>
    <border>
      <left style="thin"/>
      <right style="medium"/>
      <top style="thin"/>
      <bottom>
        <color indexed="63"/>
      </bottom>
    </border>
    <border>
      <left style="hair"/>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style="thin"/>
      <top style="medium"/>
      <bottom style="medium"/>
    </border>
    <border>
      <left>
        <color indexed="63"/>
      </left>
      <right style="hair"/>
      <top style="double"/>
      <bottom style="thin"/>
    </border>
    <border>
      <left style="hair"/>
      <right style="hair"/>
      <top style="double"/>
      <bottom style="thin"/>
    </border>
    <border>
      <left style="hair"/>
      <right style="thin"/>
      <top style="double"/>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hair"/>
      <right style="hair"/>
      <top style="double"/>
      <bottom style="thin"/>
      <diagonal style="hair"/>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color indexed="63"/>
      </bottom>
    </border>
    <border>
      <left>
        <color indexed="63"/>
      </left>
      <right style="hair"/>
      <top style="thin"/>
      <bottom>
        <color indexed="63"/>
      </bottom>
    </border>
    <border>
      <left style="double"/>
      <right>
        <color indexed="63"/>
      </right>
      <top>
        <color indexed="63"/>
      </top>
      <bottom style="thin"/>
    </border>
    <border>
      <left>
        <color indexed="63"/>
      </left>
      <right style="hair"/>
      <top>
        <color indexed="63"/>
      </top>
      <bottom style="thin"/>
    </border>
    <border>
      <left>
        <color indexed="63"/>
      </left>
      <right style="hair"/>
      <top style="thin"/>
      <bottom style="thin"/>
    </border>
    <border>
      <left>
        <color indexed="63"/>
      </left>
      <right style="medium"/>
      <top style="thin"/>
      <bottom style="thin"/>
    </border>
    <border>
      <left>
        <color indexed="63"/>
      </left>
      <right style="thin"/>
      <top style="hair"/>
      <bottom style="thin"/>
    </border>
    <border>
      <left>
        <color indexed="63"/>
      </left>
      <right>
        <color indexed="63"/>
      </right>
      <top style="thin"/>
      <bottom style="double"/>
    </border>
    <border>
      <left>
        <color indexed="63"/>
      </left>
      <right style="thin"/>
      <top style="thin"/>
      <bottom style="double"/>
    </border>
    <border>
      <left style="thin"/>
      <right>
        <color indexed="63"/>
      </right>
      <top style="double"/>
      <bottom style="hair"/>
    </border>
    <border>
      <left>
        <color indexed="63"/>
      </left>
      <right style="thin"/>
      <top style="double"/>
      <bottom style="hair"/>
    </border>
    <border>
      <left>
        <color indexed="63"/>
      </left>
      <right style="hair"/>
      <top>
        <color indexed="63"/>
      </top>
      <bottom>
        <color indexed="63"/>
      </bottom>
    </border>
    <border diagonalDown="1">
      <left style="thin"/>
      <right style="thin"/>
      <top style="thin"/>
      <bottom style="thin"/>
      <diagonal style="thin"/>
    </border>
    <border>
      <left style="thin"/>
      <right style="thin"/>
      <top>
        <color indexed="63"/>
      </top>
      <bottom style="medium"/>
    </border>
    <border>
      <left>
        <color indexed="63"/>
      </left>
      <right style="thin"/>
      <top style="thin"/>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73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pplyProtection="1">
      <alignment vertical="center"/>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8" fillId="0" borderId="0" xfId="0" applyFont="1" applyAlignment="1" applyProtection="1">
      <alignment vertical="center"/>
      <protection/>
    </xf>
    <xf numFmtId="0" fontId="8" fillId="33" borderId="10" xfId="0" applyFont="1" applyFill="1" applyBorder="1" applyAlignment="1" applyProtection="1">
      <alignment horizontal="center" vertical="center"/>
      <protection/>
    </xf>
    <xf numFmtId="0" fontId="5" fillId="0" borderId="0" xfId="0" applyFont="1" applyBorder="1" applyAlignment="1" applyProtection="1">
      <alignment vertical="top" wrapText="1"/>
      <protection/>
    </xf>
    <xf numFmtId="0" fontId="8" fillId="0" borderId="0" xfId="0" applyFont="1" applyBorder="1" applyAlignment="1" applyProtection="1">
      <alignment horizontal="left" vertical="center" wrapText="1"/>
      <protection/>
    </xf>
    <xf numFmtId="0" fontId="8" fillId="33" borderId="11" xfId="0" applyFont="1" applyFill="1" applyBorder="1" applyAlignment="1" applyProtection="1">
      <alignment horizontal="center" vertical="center"/>
      <protection/>
    </xf>
    <xf numFmtId="0" fontId="8" fillId="0" borderId="0" xfId="0" applyFont="1" applyBorder="1" applyAlignment="1" applyProtection="1">
      <alignment vertical="center" wrapText="1"/>
      <protection/>
    </xf>
    <xf numFmtId="38" fontId="8" fillId="0" borderId="0" xfId="48" applyFont="1" applyBorder="1" applyAlignment="1" applyProtection="1">
      <alignment horizontal="center" vertical="center" wrapText="1"/>
      <protection/>
    </xf>
    <xf numFmtId="184" fontId="8" fillId="0" borderId="0" xfId="48" applyNumberFormat="1" applyFont="1" applyBorder="1" applyAlignment="1" applyProtection="1">
      <alignment horizontal="center" vertical="center" wrapText="1"/>
      <protection/>
    </xf>
    <xf numFmtId="0" fontId="8" fillId="0" borderId="0" xfId="0" applyFont="1" applyBorder="1" applyAlignment="1" applyProtection="1">
      <alignment horizontal="left" vertical="center" wrapText="1"/>
      <protection locked="0"/>
    </xf>
    <xf numFmtId="0" fontId="8" fillId="33" borderId="12"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3" xfId="0" applyFont="1" applyFill="1" applyBorder="1" applyAlignment="1" applyProtection="1">
      <alignment horizontal="right" vertical="center"/>
      <protection/>
    </xf>
    <xf numFmtId="0" fontId="5" fillId="0" borderId="14" xfId="0" applyFont="1" applyFill="1" applyBorder="1" applyAlignment="1" applyProtection="1">
      <alignment vertical="center"/>
      <protection/>
    </xf>
    <xf numFmtId="0" fontId="5" fillId="0" borderId="15" xfId="0" applyFont="1" applyBorder="1" applyAlignment="1" applyProtection="1">
      <alignment horizontal="right" vertical="center"/>
      <protection/>
    </xf>
    <xf numFmtId="0" fontId="5" fillId="0" borderId="16" xfId="0" applyFont="1" applyBorder="1" applyAlignment="1" applyProtection="1">
      <alignment vertical="center"/>
      <protection/>
    </xf>
    <xf numFmtId="0" fontId="5" fillId="34" borderId="17" xfId="0" applyFont="1" applyFill="1" applyBorder="1" applyAlignment="1" applyProtection="1">
      <alignment horizontal="right" vertical="center"/>
      <protection/>
    </xf>
    <xf numFmtId="0" fontId="5" fillId="34" borderId="18" xfId="0" applyFont="1" applyFill="1" applyBorder="1" applyAlignment="1" applyProtection="1">
      <alignment vertical="center"/>
      <protection/>
    </xf>
    <xf numFmtId="0" fontId="5" fillId="0" borderId="19" xfId="0" applyFont="1" applyBorder="1" applyAlignment="1" applyProtection="1">
      <alignment horizontal="right" vertical="center"/>
      <protection/>
    </xf>
    <xf numFmtId="0" fontId="5" fillId="0" borderId="20" xfId="0" applyFont="1" applyBorder="1" applyAlignment="1" applyProtection="1">
      <alignment vertical="center"/>
      <protection/>
    </xf>
    <xf numFmtId="0" fontId="5" fillId="34" borderId="21" xfId="0" applyFont="1" applyFill="1" applyBorder="1" applyAlignment="1" applyProtection="1">
      <alignment horizontal="right" vertical="center"/>
      <protection/>
    </xf>
    <xf numFmtId="0" fontId="5" fillId="34" borderId="22" xfId="0" applyFont="1" applyFill="1" applyBorder="1" applyAlignment="1" applyProtection="1">
      <alignment vertical="center"/>
      <protection/>
    </xf>
    <xf numFmtId="0" fontId="5" fillId="0" borderId="13" xfId="0" applyFont="1" applyBorder="1" applyAlignment="1" applyProtection="1">
      <alignment horizontal="right" vertical="center"/>
      <protection/>
    </xf>
    <xf numFmtId="0" fontId="5" fillId="0" borderId="14" xfId="0" applyFont="1" applyBorder="1" applyAlignment="1" applyProtection="1">
      <alignment vertical="center"/>
      <protection/>
    </xf>
    <xf numFmtId="0" fontId="5" fillId="34" borderId="23" xfId="0" applyFont="1" applyFill="1" applyBorder="1" applyAlignment="1" applyProtection="1">
      <alignment horizontal="right" vertical="center"/>
      <protection/>
    </xf>
    <xf numFmtId="0" fontId="5" fillId="34" borderId="24" xfId="0" applyFont="1" applyFill="1" applyBorder="1" applyAlignment="1" applyProtection="1">
      <alignment vertical="center"/>
      <protection/>
    </xf>
    <xf numFmtId="0" fontId="5" fillId="33" borderId="25" xfId="0" applyFont="1" applyFill="1" applyBorder="1" applyAlignment="1" applyProtection="1">
      <alignment horizontal="center" vertical="center"/>
      <protection/>
    </xf>
    <xf numFmtId="0" fontId="9" fillId="0" borderId="0" xfId="0" applyFont="1" applyAlignment="1" applyProtection="1">
      <alignment vertical="center"/>
      <protection/>
    </xf>
    <xf numFmtId="0" fontId="8" fillId="0" borderId="25" xfId="0" applyFont="1" applyBorder="1" applyAlignment="1" applyProtection="1">
      <alignment vertical="center"/>
      <protection/>
    </xf>
    <xf numFmtId="41" fontId="8" fillId="34" borderId="25" xfId="0" applyNumberFormat="1" applyFont="1" applyFill="1" applyBorder="1" applyAlignment="1" applyProtection="1">
      <alignment vertical="center"/>
      <protection/>
    </xf>
    <xf numFmtId="0" fontId="9" fillId="0" borderId="26" xfId="0" applyFont="1" applyBorder="1" applyAlignment="1" applyProtection="1">
      <alignment vertical="center"/>
      <protection/>
    </xf>
    <xf numFmtId="0" fontId="8" fillId="0" borderId="27" xfId="0" applyFont="1" applyBorder="1" applyAlignment="1" applyProtection="1">
      <alignment vertical="center"/>
      <protection/>
    </xf>
    <xf numFmtId="41" fontId="8" fillId="34" borderId="27" xfId="0" applyNumberFormat="1" applyFont="1" applyFill="1" applyBorder="1" applyAlignment="1" applyProtection="1">
      <alignment vertical="center"/>
      <protection/>
    </xf>
    <xf numFmtId="0" fontId="9" fillId="0" borderId="28" xfId="0" applyFont="1" applyBorder="1" applyAlignment="1" applyProtection="1">
      <alignment vertical="center"/>
      <protection/>
    </xf>
    <xf numFmtId="0" fontId="8" fillId="0" borderId="28" xfId="0" applyFont="1" applyBorder="1" applyAlignment="1" applyProtection="1">
      <alignment vertical="center"/>
      <protection/>
    </xf>
    <xf numFmtId="41" fontId="8" fillId="0" borderId="27" xfId="0" applyNumberFormat="1" applyFont="1" applyBorder="1" applyAlignment="1" applyProtection="1">
      <alignment vertical="center"/>
      <protection locked="0"/>
    </xf>
    <xf numFmtId="0" fontId="8" fillId="0" borderId="28" xfId="0" applyFont="1" applyBorder="1" applyAlignment="1" applyProtection="1">
      <alignment vertical="center" wrapText="1"/>
      <protection/>
    </xf>
    <xf numFmtId="0" fontId="8" fillId="0" borderId="0" xfId="0" applyFont="1" applyAlignment="1" applyProtection="1">
      <alignment vertical="center" wrapText="1"/>
      <protection/>
    </xf>
    <xf numFmtId="0" fontId="8" fillId="0" borderId="29" xfId="0" applyFont="1" applyBorder="1" applyAlignment="1" applyProtection="1">
      <alignment horizontal="center" vertical="center"/>
      <protection/>
    </xf>
    <xf numFmtId="41" fontId="8" fillId="0" borderId="29" xfId="0" applyNumberFormat="1" applyFont="1" applyBorder="1" applyAlignment="1" applyProtection="1">
      <alignment vertical="center"/>
      <protection/>
    </xf>
    <xf numFmtId="0" fontId="8" fillId="0" borderId="30" xfId="0" applyFont="1" applyBorder="1" applyAlignment="1" applyProtection="1">
      <alignment vertical="center"/>
      <protection/>
    </xf>
    <xf numFmtId="41" fontId="8" fillId="0" borderId="11" xfId="0" applyNumberFormat="1" applyFont="1" applyBorder="1" applyAlignment="1" applyProtection="1">
      <alignment vertical="center"/>
      <protection/>
    </xf>
    <xf numFmtId="0" fontId="8" fillId="0" borderId="31" xfId="0" applyFont="1" applyBorder="1" applyAlignment="1" applyProtection="1">
      <alignment vertical="center"/>
      <protection/>
    </xf>
    <xf numFmtId="0" fontId="8" fillId="0" borderId="32" xfId="0" applyFont="1" applyBorder="1" applyAlignment="1" applyProtection="1">
      <alignment vertical="center"/>
      <protection/>
    </xf>
    <xf numFmtId="41" fontId="8" fillId="0" borderId="32" xfId="0" applyNumberFormat="1" applyFont="1" applyBorder="1" applyAlignment="1" applyProtection="1">
      <alignment vertical="center"/>
      <protection locked="0"/>
    </xf>
    <xf numFmtId="0" fontId="8" fillId="0" borderId="33" xfId="0" applyFont="1" applyBorder="1" applyAlignment="1" applyProtection="1">
      <alignment vertical="center"/>
      <protection/>
    </xf>
    <xf numFmtId="0" fontId="8" fillId="0" borderId="27" xfId="0" applyFont="1" applyBorder="1" applyAlignment="1" applyProtection="1">
      <alignment vertical="center" wrapText="1"/>
      <protection/>
    </xf>
    <xf numFmtId="0" fontId="8" fillId="0" borderId="27" xfId="0" applyFont="1" applyBorder="1" applyAlignment="1" applyProtection="1">
      <alignment vertical="center"/>
      <protection/>
    </xf>
    <xf numFmtId="0" fontId="8" fillId="0" borderId="27" xfId="0" applyFont="1" applyBorder="1" applyAlignment="1" applyProtection="1">
      <alignment horizontal="center" vertical="center"/>
      <protection/>
    </xf>
    <xf numFmtId="41" fontId="8" fillId="0" borderId="27" xfId="0" applyNumberFormat="1" applyFont="1" applyFill="1" applyBorder="1" applyAlignment="1" applyProtection="1">
      <alignment horizontal="center" vertical="center"/>
      <protection locked="0"/>
    </xf>
    <xf numFmtId="41" fontId="8" fillId="0" borderId="27" xfId="0" applyNumberFormat="1" applyFont="1" applyFill="1" applyBorder="1" applyAlignment="1" applyProtection="1">
      <alignment vertical="center"/>
      <protection locked="0"/>
    </xf>
    <xf numFmtId="41" fontId="8" fillId="34" borderId="27" xfId="0" applyNumberFormat="1" applyFont="1" applyFill="1" applyBorder="1" applyAlignment="1" applyProtection="1">
      <alignment horizontal="center" vertical="center"/>
      <protection/>
    </xf>
    <xf numFmtId="41" fontId="8" fillId="34" borderId="34" xfId="0" applyNumberFormat="1" applyFont="1" applyFill="1" applyBorder="1" applyAlignment="1" applyProtection="1">
      <alignment vertical="center"/>
      <protection/>
    </xf>
    <xf numFmtId="0" fontId="8" fillId="0" borderId="35" xfId="0" applyFont="1" applyBorder="1" applyAlignment="1" applyProtection="1">
      <alignment vertical="center"/>
      <protection/>
    </xf>
    <xf numFmtId="0" fontId="9" fillId="33" borderId="29" xfId="0" applyFont="1" applyFill="1" applyBorder="1" applyAlignment="1" applyProtection="1">
      <alignment horizontal="center" vertical="center" wrapText="1"/>
      <protection locked="0"/>
    </xf>
    <xf numFmtId="0" fontId="8" fillId="0" borderId="0" xfId="0" applyFont="1" applyAlignment="1" applyProtection="1">
      <alignment horizontal="right" vertical="center"/>
      <protection/>
    </xf>
    <xf numFmtId="0" fontId="11" fillId="0" borderId="0" xfId="0" applyFont="1" applyAlignment="1" applyProtection="1">
      <alignment vertical="center"/>
      <protection/>
    </xf>
    <xf numFmtId="0" fontId="3" fillId="0" borderId="0" xfId="0" applyFont="1" applyAlignment="1" applyProtection="1">
      <alignment vertical="center"/>
      <protection/>
    </xf>
    <xf numFmtId="0" fontId="8" fillId="0" borderId="36" xfId="0" applyFont="1" applyBorder="1" applyAlignment="1" applyProtection="1">
      <alignment vertical="top" wrapText="1"/>
      <protection/>
    </xf>
    <xf numFmtId="0" fontId="8" fillId="0" borderId="37" xfId="0" applyFont="1" applyBorder="1" applyAlignment="1" applyProtection="1">
      <alignment vertical="top" wrapText="1"/>
      <protection/>
    </xf>
    <xf numFmtId="0" fontId="8" fillId="0" borderId="38" xfId="0" applyFont="1" applyFill="1" applyBorder="1" applyAlignment="1" applyProtection="1">
      <alignment horizontal="right" vertical="center"/>
      <protection locked="0"/>
    </xf>
    <xf numFmtId="0" fontId="8" fillId="0" borderId="11" xfId="0" applyFont="1" applyFill="1" applyBorder="1" applyAlignment="1" applyProtection="1">
      <alignment horizontal="right" vertical="center"/>
      <protection locked="0"/>
    </xf>
    <xf numFmtId="0" fontId="8" fillId="0" borderId="39" xfId="0" applyFont="1" applyFill="1" applyBorder="1" applyAlignment="1" applyProtection="1">
      <alignment horizontal="right" vertical="center"/>
      <protection locked="0"/>
    </xf>
    <xf numFmtId="0" fontId="8" fillId="0" borderId="40" xfId="0" applyFont="1" applyFill="1" applyBorder="1" applyAlignment="1" applyProtection="1">
      <alignment horizontal="right" vertical="center"/>
      <protection locked="0"/>
    </xf>
    <xf numFmtId="0" fontId="8" fillId="33" borderId="10" xfId="0" applyFont="1" applyFill="1" applyBorder="1" applyAlignment="1" applyProtection="1">
      <alignment horizontal="right" vertical="center"/>
      <protection/>
    </xf>
    <xf numFmtId="0" fontId="8" fillId="0" borderId="41" xfId="0" applyFont="1" applyBorder="1" applyAlignment="1" applyProtection="1">
      <alignment horizontal="center" vertical="center"/>
      <protection/>
    </xf>
    <xf numFmtId="0" fontId="8" fillId="0" borderId="42" xfId="0" applyFont="1" applyBorder="1" applyAlignment="1" applyProtection="1">
      <alignment vertical="center" wrapText="1"/>
      <protection locked="0"/>
    </xf>
    <xf numFmtId="0" fontId="8" fillId="0" borderId="43" xfId="0" applyFont="1" applyBorder="1" applyAlignment="1" applyProtection="1">
      <alignment horizontal="center" vertical="center"/>
      <protection/>
    </xf>
    <xf numFmtId="0" fontId="8" fillId="0" borderId="44" xfId="0" applyFont="1" applyBorder="1" applyAlignment="1" applyProtection="1">
      <alignment vertical="center" wrapText="1"/>
      <protection locked="0"/>
    </xf>
    <xf numFmtId="0" fontId="8" fillId="0" borderId="45" xfId="0" applyFont="1" applyBorder="1" applyAlignment="1" applyProtection="1">
      <alignment horizontal="center" vertical="center"/>
      <protection/>
    </xf>
    <xf numFmtId="0" fontId="8" fillId="0" borderId="46" xfId="0" applyFont="1" applyBorder="1" applyAlignment="1" applyProtection="1">
      <alignment vertical="center" wrapText="1"/>
      <protection locked="0"/>
    </xf>
    <xf numFmtId="0" fontId="8" fillId="0" borderId="47" xfId="0" applyFont="1" applyBorder="1" applyAlignment="1" applyProtection="1">
      <alignment vertical="center"/>
      <protection/>
    </xf>
    <xf numFmtId="0" fontId="8" fillId="0" borderId="48" xfId="0" applyFont="1" applyBorder="1" applyAlignment="1" applyProtection="1">
      <alignment horizontal="center" vertical="center"/>
      <protection/>
    </xf>
    <xf numFmtId="3" fontId="12" fillId="0" borderId="49" xfId="48" applyNumberFormat="1" applyFont="1" applyBorder="1" applyAlignment="1" applyProtection="1">
      <alignment vertical="center"/>
      <protection locked="0"/>
    </xf>
    <xf numFmtId="3" fontId="12" fillId="0" borderId="32" xfId="48" applyNumberFormat="1" applyFont="1" applyBorder="1" applyAlignment="1" applyProtection="1">
      <alignment vertical="center"/>
      <protection locked="0"/>
    </xf>
    <xf numFmtId="3" fontId="12" fillId="0" borderId="13" xfId="48" applyNumberFormat="1" applyFont="1" applyBorder="1" applyAlignment="1" applyProtection="1">
      <alignment vertical="center"/>
      <protection locked="0"/>
    </xf>
    <xf numFmtId="3" fontId="12" fillId="0" borderId="50" xfId="48" applyNumberFormat="1" applyFont="1" applyBorder="1" applyAlignment="1" applyProtection="1">
      <alignment vertical="center"/>
      <protection locked="0"/>
    </xf>
    <xf numFmtId="3" fontId="12" fillId="34" borderId="51" xfId="48" applyNumberFormat="1" applyFont="1" applyFill="1" applyBorder="1" applyAlignment="1" applyProtection="1">
      <alignment vertical="center"/>
      <protection/>
    </xf>
    <xf numFmtId="3" fontId="12" fillId="0" borderId="52" xfId="48" applyNumberFormat="1" applyFont="1" applyBorder="1" applyAlignment="1" applyProtection="1">
      <alignment vertical="center"/>
      <protection locked="0"/>
    </xf>
    <xf numFmtId="3" fontId="12" fillId="0" borderId="27" xfId="48" applyNumberFormat="1" applyFont="1" applyBorder="1" applyAlignment="1" applyProtection="1">
      <alignment vertical="center"/>
      <protection locked="0"/>
    </xf>
    <xf numFmtId="3" fontId="12" fillId="0" borderId="15" xfId="48" applyNumberFormat="1" applyFont="1" applyBorder="1" applyAlignment="1" applyProtection="1">
      <alignment vertical="center"/>
      <protection locked="0"/>
    </xf>
    <xf numFmtId="3" fontId="12" fillId="0" borderId="53" xfId="48" applyNumberFormat="1" applyFont="1" applyBorder="1" applyAlignment="1" applyProtection="1">
      <alignment vertical="center"/>
      <protection locked="0"/>
    </xf>
    <xf numFmtId="3" fontId="12" fillId="34" borderId="54" xfId="48" applyNumberFormat="1" applyFont="1" applyFill="1" applyBorder="1" applyAlignment="1" applyProtection="1">
      <alignment vertical="center"/>
      <protection/>
    </xf>
    <xf numFmtId="3" fontId="12" fillId="0" borderId="55" xfId="48" applyNumberFormat="1" applyFont="1" applyBorder="1" applyAlignment="1" applyProtection="1">
      <alignment vertical="center"/>
      <protection locked="0"/>
    </xf>
    <xf numFmtId="3" fontId="12" fillId="0" borderId="29" xfId="48" applyNumberFormat="1" applyFont="1" applyBorder="1" applyAlignment="1" applyProtection="1">
      <alignment vertical="center"/>
      <protection locked="0"/>
    </xf>
    <xf numFmtId="3" fontId="12" fillId="0" borderId="17" xfId="48" applyNumberFormat="1" applyFont="1" applyBorder="1" applyAlignment="1" applyProtection="1">
      <alignment vertical="center"/>
      <protection locked="0"/>
    </xf>
    <xf numFmtId="3" fontId="12" fillId="0" borderId="56" xfId="48" applyNumberFormat="1" applyFont="1" applyBorder="1" applyAlignment="1" applyProtection="1">
      <alignment vertical="center"/>
      <protection locked="0"/>
    </xf>
    <xf numFmtId="3" fontId="12" fillId="34" borderId="57" xfId="48" applyNumberFormat="1" applyFont="1" applyFill="1" applyBorder="1" applyAlignment="1" applyProtection="1">
      <alignment vertical="center"/>
      <protection/>
    </xf>
    <xf numFmtId="3" fontId="12" fillId="34" borderId="38" xfId="48" applyNumberFormat="1" applyFont="1" applyFill="1" applyBorder="1" applyAlignment="1" applyProtection="1">
      <alignment vertical="center"/>
      <protection/>
    </xf>
    <xf numFmtId="3" fontId="12" fillId="34" borderId="11" xfId="48" applyNumberFormat="1" applyFont="1" applyFill="1" applyBorder="1" applyAlignment="1" applyProtection="1">
      <alignment vertical="center"/>
      <protection/>
    </xf>
    <xf numFmtId="3" fontId="12" fillId="34" borderId="39" xfId="48" applyNumberFormat="1" applyFont="1" applyFill="1" applyBorder="1" applyAlignment="1" applyProtection="1">
      <alignment vertical="center"/>
      <protection/>
    </xf>
    <xf numFmtId="3" fontId="12" fillId="34" borderId="48" xfId="48" applyNumberFormat="1" applyFont="1" applyFill="1" applyBorder="1" applyAlignment="1" applyProtection="1">
      <alignment vertical="center"/>
      <protection/>
    </xf>
    <xf numFmtId="3" fontId="12" fillId="34" borderId="58" xfId="48" applyNumberFormat="1" applyFont="1" applyFill="1" applyBorder="1" applyAlignment="1" applyProtection="1">
      <alignment vertical="center"/>
      <protection/>
    </xf>
    <xf numFmtId="0" fontId="2" fillId="0" borderId="0" xfId="0" applyFont="1" applyAlignment="1" applyProtection="1">
      <alignment vertical="center"/>
      <protection/>
    </xf>
    <xf numFmtId="0" fontId="5" fillId="0" borderId="0" xfId="0" applyFont="1" applyAlignment="1">
      <alignment vertical="center"/>
    </xf>
    <xf numFmtId="0" fontId="8" fillId="0" borderId="0" xfId="0" applyFont="1" applyAlignment="1">
      <alignment vertical="center"/>
    </xf>
    <xf numFmtId="0" fontId="8" fillId="33" borderId="10" xfId="0" applyFont="1" applyFill="1" applyBorder="1" applyAlignment="1">
      <alignment vertical="center"/>
    </xf>
    <xf numFmtId="0" fontId="8" fillId="33" borderId="10" xfId="0" applyFont="1" applyFill="1" applyBorder="1" applyAlignment="1">
      <alignment horizontal="center" vertical="center"/>
    </xf>
    <xf numFmtId="0" fontId="8" fillId="0" borderId="10" xfId="0" applyFont="1" applyBorder="1" applyAlignment="1">
      <alignment vertical="center"/>
    </xf>
    <xf numFmtId="41" fontId="8" fillId="34" borderId="10" xfId="0" applyNumberFormat="1" applyFont="1" applyFill="1" applyBorder="1" applyAlignment="1" applyProtection="1">
      <alignment vertical="center"/>
      <protection locked="0"/>
    </xf>
    <xf numFmtId="41" fontId="8" fillId="34" borderId="10" xfId="0" applyNumberFormat="1" applyFont="1" applyFill="1" applyBorder="1" applyAlignment="1">
      <alignment vertical="center"/>
    </xf>
    <xf numFmtId="41" fontId="8" fillId="0" borderId="59" xfId="0" applyNumberFormat="1" applyFont="1" applyBorder="1" applyAlignment="1" applyProtection="1">
      <alignment vertical="center"/>
      <protection locked="0"/>
    </xf>
    <xf numFmtId="0" fontId="8" fillId="0" borderId="47" xfId="0" applyFont="1" applyBorder="1" applyAlignment="1">
      <alignment vertical="center"/>
    </xf>
    <xf numFmtId="41" fontId="8" fillId="34" borderId="60" xfId="0" applyNumberFormat="1" applyFont="1" applyFill="1" applyBorder="1" applyAlignment="1">
      <alignment vertical="center"/>
    </xf>
    <xf numFmtId="41" fontId="8" fillId="34" borderId="61" xfId="0" applyNumberFormat="1" applyFont="1" applyFill="1" applyBorder="1" applyAlignment="1">
      <alignment vertical="center"/>
    </xf>
    <xf numFmtId="41" fontId="8" fillId="34" borderId="62" xfId="0" applyNumberFormat="1" applyFont="1" applyFill="1" applyBorder="1" applyAlignment="1">
      <alignment vertical="center"/>
    </xf>
    <xf numFmtId="0" fontId="8" fillId="33" borderId="47" xfId="0" applyFont="1" applyFill="1" applyBorder="1" applyAlignment="1">
      <alignment horizontal="center" vertical="center"/>
    </xf>
    <xf numFmtId="0" fontId="8" fillId="33" borderId="6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64" xfId="0" applyFont="1" applyFill="1" applyBorder="1" applyAlignment="1">
      <alignment horizontal="center" vertical="center"/>
    </xf>
    <xf numFmtId="0" fontId="8" fillId="33" borderId="40" xfId="0" applyFont="1" applyFill="1" applyBorder="1" applyAlignment="1">
      <alignment horizontal="center" vertical="center"/>
    </xf>
    <xf numFmtId="0" fontId="8" fillId="33" borderId="65" xfId="0" applyFont="1" applyFill="1" applyBorder="1" applyAlignment="1" applyProtection="1">
      <alignment horizontal="center" vertical="center"/>
      <protection locked="0"/>
    </xf>
    <xf numFmtId="0" fontId="8" fillId="33" borderId="66" xfId="0" applyFont="1" applyFill="1" applyBorder="1" applyAlignment="1" applyProtection="1">
      <alignment horizontal="center" vertical="center"/>
      <protection/>
    </xf>
    <xf numFmtId="0" fontId="8" fillId="33" borderId="67" xfId="0" applyFont="1" applyFill="1" applyBorder="1" applyAlignment="1" applyProtection="1">
      <alignment horizontal="center" vertical="center"/>
      <protection/>
    </xf>
    <xf numFmtId="0" fontId="8" fillId="0" borderId="68" xfId="0" applyFont="1" applyBorder="1" applyAlignment="1">
      <alignment vertical="center"/>
    </xf>
    <xf numFmtId="41" fontId="8" fillId="0" borderId="63" xfId="0" applyNumberFormat="1" applyFont="1" applyBorder="1" applyAlignment="1" applyProtection="1">
      <alignment vertical="center"/>
      <protection locked="0"/>
    </xf>
    <xf numFmtId="41" fontId="8" fillId="0" borderId="12" xfId="0" applyNumberFormat="1" applyFont="1" applyBorder="1" applyAlignment="1" applyProtection="1">
      <alignment vertical="center"/>
      <protection locked="0"/>
    </xf>
    <xf numFmtId="41" fontId="8" fillId="0" borderId="64" xfId="0" applyNumberFormat="1" applyFont="1" applyBorder="1" applyAlignment="1" applyProtection="1">
      <alignment vertical="center"/>
      <protection locked="0"/>
    </xf>
    <xf numFmtId="0" fontId="8" fillId="0" borderId="43" xfId="0" applyFont="1" applyBorder="1" applyAlignment="1">
      <alignment vertical="center"/>
    </xf>
    <xf numFmtId="41" fontId="8" fillId="0" borderId="52" xfId="0" applyNumberFormat="1" applyFont="1" applyBorder="1" applyAlignment="1" applyProtection="1">
      <alignment vertical="center"/>
      <protection locked="0"/>
    </xf>
    <xf numFmtId="41" fontId="8" fillId="0" borderId="27" xfId="0" applyNumberFormat="1" applyFont="1" applyBorder="1" applyAlignment="1" applyProtection="1">
      <alignment vertical="center"/>
      <protection locked="0"/>
    </xf>
    <xf numFmtId="41" fontId="8" fillId="0" borderId="28" xfId="0" applyNumberFormat="1" applyFont="1" applyBorder="1" applyAlignment="1" applyProtection="1">
      <alignment vertical="center"/>
      <protection locked="0"/>
    </xf>
    <xf numFmtId="0" fontId="8" fillId="0" borderId="45" xfId="0" applyFont="1" applyBorder="1" applyAlignment="1">
      <alignment vertical="center"/>
    </xf>
    <xf numFmtId="41" fontId="8" fillId="0" borderId="55" xfId="0" applyNumberFormat="1" applyFont="1" applyBorder="1" applyAlignment="1" applyProtection="1">
      <alignment vertical="center"/>
      <protection locked="0"/>
    </xf>
    <xf numFmtId="41" fontId="8" fillId="0" borderId="29" xfId="0" applyNumberFormat="1" applyFont="1" applyBorder="1" applyAlignment="1" applyProtection="1">
      <alignment vertical="center"/>
      <protection locked="0"/>
    </xf>
    <xf numFmtId="41" fontId="8" fillId="0" borderId="30" xfId="0" applyNumberFormat="1" applyFont="1" applyBorder="1" applyAlignment="1" applyProtection="1">
      <alignment vertical="center"/>
      <protection locked="0"/>
    </xf>
    <xf numFmtId="0" fontId="8" fillId="0" borderId="69" xfId="0" applyFont="1" applyBorder="1" applyAlignment="1">
      <alignment vertical="center"/>
    </xf>
    <xf numFmtId="41" fontId="8" fillId="34" borderId="70" xfId="0" applyNumberFormat="1" applyFont="1" applyFill="1" applyBorder="1" applyAlignment="1">
      <alignment vertical="center"/>
    </xf>
    <xf numFmtId="41" fontId="8" fillId="34" borderId="71" xfId="0" applyNumberFormat="1" applyFont="1" applyFill="1" applyBorder="1" applyAlignment="1">
      <alignment vertical="center"/>
    </xf>
    <xf numFmtId="41" fontId="8" fillId="34" borderId="72" xfId="0" applyNumberFormat="1" applyFont="1" applyFill="1" applyBorder="1" applyAlignment="1">
      <alignment vertical="center"/>
    </xf>
    <xf numFmtId="0" fontId="8" fillId="0" borderId="48" xfId="0" applyFont="1" applyBorder="1" applyAlignment="1">
      <alignment horizontal="center" vertical="center"/>
    </xf>
    <xf numFmtId="0" fontId="8" fillId="0" borderId="0" xfId="0" applyFont="1" applyFill="1" applyBorder="1" applyAlignment="1">
      <alignment vertical="center"/>
    </xf>
    <xf numFmtId="0" fontId="8" fillId="33" borderId="11" xfId="0" applyFont="1" applyFill="1" applyBorder="1" applyAlignment="1">
      <alignment horizontal="center" vertical="center"/>
    </xf>
    <xf numFmtId="0" fontId="8" fillId="0" borderId="73" xfId="0" applyFont="1" applyBorder="1" applyAlignment="1">
      <alignment vertical="center"/>
    </xf>
    <xf numFmtId="41" fontId="8" fillId="0" borderId="74" xfId="0" applyNumberFormat="1" applyFont="1" applyBorder="1" applyAlignment="1" applyProtection="1">
      <alignment vertical="center"/>
      <protection locked="0"/>
    </xf>
    <xf numFmtId="41" fontId="8" fillId="0" borderId="25" xfId="0" applyNumberFormat="1" applyFont="1" applyBorder="1" applyAlignment="1" applyProtection="1">
      <alignment vertical="center"/>
      <protection locked="0"/>
    </xf>
    <xf numFmtId="41" fontId="8" fillId="0" borderId="73" xfId="0" applyNumberFormat="1" applyFont="1" applyBorder="1" applyAlignment="1" applyProtection="1">
      <alignment vertical="center"/>
      <protection locked="0"/>
    </xf>
    <xf numFmtId="0" fontId="8" fillId="0" borderId="53" xfId="0" applyFont="1" applyBorder="1" applyAlignment="1">
      <alignment vertical="center"/>
    </xf>
    <xf numFmtId="41" fontId="8" fillId="0" borderId="43" xfId="0" applyNumberFormat="1" applyFont="1" applyFill="1" applyBorder="1" applyAlignment="1" applyProtection="1">
      <alignment vertical="center"/>
      <protection locked="0"/>
    </xf>
    <xf numFmtId="41" fontId="8" fillId="0" borderId="53" xfId="0" applyNumberFormat="1" applyFont="1" applyBorder="1" applyAlignment="1" applyProtection="1">
      <alignment vertical="center"/>
      <protection locked="0"/>
    </xf>
    <xf numFmtId="41" fontId="8" fillId="0" borderId="43" xfId="0" applyNumberFormat="1" applyFont="1" applyBorder="1" applyAlignment="1" applyProtection="1">
      <alignment vertical="center"/>
      <protection locked="0"/>
    </xf>
    <xf numFmtId="0" fontId="8" fillId="0" borderId="43" xfId="0" applyFont="1" applyBorder="1" applyAlignment="1">
      <alignment horizontal="left" vertical="center" indent="1"/>
    </xf>
    <xf numFmtId="0" fontId="8" fillId="0" borderId="53" xfId="0" applyFont="1" applyBorder="1" applyAlignment="1">
      <alignment horizontal="left" vertical="center" indent="1"/>
    </xf>
    <xf numFmtId="41" fontId="8" fillId="0" borderId="45" xfId="0" applyNumberFormat="1" applyFont="1" applyBorder="1" applyAlignment="1" applyProtection="1">
      <alignment vertical="center"/>
      <protection locked="0"/>
    </xf>
    <xf numFmtId="41" fontId="8" fillId="0" borderId="29" xfId="0" applyNumberFormat="1" applyFont="1" applyBorder="1" applyAlignment="1" applyProtection="1">
      <alignment vertical="center"/>
      <protection locked="0"/>
    </xf>
    <xf numFmtId="41" fontId="8" fillId="0" borderId="56" xfId="0" applyNumberFormat="1" applyFont="1" applyBorder="1" applyAlignment="1" applyProtection="1">
      <alignment vertical="center"/>
      <protection locked="0"/>
    </xf>
    <xf numFmtId="41" fontId="8" fillId="34" borderId="75" xfId="0" applyNumberFormat="1" applyFont="1" applyFill="1" applyBorder="1" applyAlignment="1">
      <alignment vertical="center"/>
    </xf>
    <xf numFmtId="41" fontId="8" fillId="34" borderId="76" xfId="0" applyNumberFormat="1" applyFont="1" applyFill="1" applyBorder="1" applyAlignment="1">
      <alignment vertical="center"/>
    </xf>
    <xf numFmtId="0" fontId="8" fillId="0" borderId="63" xfId="0" applyFont="1" applyBorder="1" applyAlignment="1">
      <alignment vertical="center"/>
    </xf>
    <xf numFmtId="0" fontId="8" fillId="0" borderId="12" xfId="0" applyFont="1" applyBorder="1" applyAlignment="1">
      <alignment vertical="center" wrapText="1"/>
    </xf>
    <xf numFmtId="0" fontId="8" fillId="35" borderId="77" xfId="0" applyFont="1" applyFill="1" applyBorder="1" applyAlignment="1">
      <alignment vertical="center"/>
    </xf>
    <xf numFmtId="0" fontId="8" fillId="0" borderId="78" xfId="0" applyFont="1" applyBorder="1" applyAlignment="1">
      <alignment vertical="center"/>
    </xf>
    <xf numFmtId="0" fontId="8" fillId="0" borderId="77" xfId="0" applyFont="1" applyBorder="1" applyAlignment="1">
      <alignment vertical="center" wrapText="1"/>
    </xf>
    <xf numFmtId="0" fontId="8" fillId="35" borderId="64" xfId="0" applyFont="1" applyFill="1" applyBorder="1" applyAlignment="1">
      <alignment vertical="center"/>
    </xf>
    <xf numFmtId="0" fontId="8" fillId="0" borderId="79" xfId="0" applyFont="1" applyBorder="1" applyAlignment="1">
      <alignment vertical="center"/>
    </xf>
    <xf numFmtId="178" fontId="8" fillId="0" borderId="25" xfId="0" applyNumberFormat="1" applyFont="1" applyBorder="1" applyAlignment="1">
      <alignment vertical="center"/>
    </xf>
    <xf numFmtId="178" fontId="8" fillId="34" borderId="19" xfId="0" applyNumberFormat="1" applyFont="1" applyFill="1" applyBorder="1" applyAlignment="1">
      <alignment vertical="center"/>
    </xf>
    <xf numFmtId="0" fontId="8" fillId="0" borderId="80" xfId="0" applyFont="1" applyBorder="1" applyAlignment="1">
      <alignment vertical="center"/>
    </xf>
    <xf numFmtId="178" fontId="8" fillId="34" borderId="26" xfId="0" applyNumberFormat="1" applyFont="1" applyFill="1" applyBorder="1" applyAlignment="1">
      <alignment vertical="center"/>
    </xf>
    <xf numFmtId="0" fontId="8" fillId="0" borderId="52" xfId="0" applyFont="1" applyBorder="1" applyAlignment="1">
      <alignment vertical="center"/>
    </xf>
    <xf numFmtId="178" fontId="8" fillId="0" borderId="27" xfId="0" applyNumberFormat="1" applyFont="1" applyBorder="1" applyAlignment="1">
      <alignment vertical="center"/>
    </xf>
    <xf numFmtId="178" fontId="8" fillId="34" borderId="15" xfId="0" applyNumberFormat="1" applyFont="1" applyFill="1" applyBorder="1" applyAlignment="1">
      <alignment vertical="center"/>
    </xf>
    <xf numFmtId="0" fontId="8" fillId="0" borderId="81" xfId="0" applyFont="1" applyBorder="1" applyAlignment="1">
      <alignment vertical="center"/>
    </xf>
    <xf numFmtId="178" fontId="8" fillId="34" borderId="28" xfId="0" applyNumberFormat="1" applyFont="1" applyFill="1" applyBorder="1" applyAlignment="1">
      <alignment vertical="center"/>
    </xf>
    <xf numFmtId="0" fontId="9" fillId="0" borderId="81" xfId="0" applyFont="1" applyBorder="1" applyAlignment="1">
      <alignment vertical="center"/>
    </xf>
    <xf numFmtId="178" fontId="8" fillId="0" borderId="15" xfId="0" applyNumberFormat="1" applyFont="1" applyBorder="1" applyAlignment="1">
      <alignment vertical="center"/>
    </xf>
    <xf numFmtId="0" fontId="8" fillId="0" borderId="82" xfId="0" applyFont="1" applyBorder="1" applyAlignment="1">
      <alignment vertical="center"/>
    </xf>
    <xf numFmtId="178" fontId="8" fillId="0" borderId="29" xfId="0" applyNumberFormat="1" applyFont="1" applyBorder="1" applyAlignment="1">
      <alignment vertical="center"/>
    </xf>
    <xf numFmtId="178" fontId="8" fillId="34" borderId="30" xfId="0" applyNumberFormat="1" applyFont="1" applyFill="1" applyBorder="1" applyAlignment="1">
      <alignment vertical="center"/>
    </xf>
    <xf numFmtId="0" fontId="8" fillId="0" borderId="36" xfId="0" applyFont="1" applyBorder="1" applyAlignment="1">
      <alignment vertical="center"/>
    </xf>
    <xf numFmtId="0" fontId="8" fillId="0" borderId="83" xfId="0" applyFont="1" applyBorder="1" applyAlignment="1">
      <alignment vertical="center"/>
    </xf>
    <xf numFmtId="178" fontId="8" fillId="0" borderId="34" xfId="0" applyNumberFormat="1" applyFont="1" applyBorder="1" applyAlignment="1">
      <alignment vertical="center"/>
    </xf>
    <xf numFmtId="178" fontId="8" fillId="34" borderId="21" xfId="0" applyNumberFormat="1" applyFont="1" applyFill="1" applyBorder="1" applyAlignment="1">
      <alignment vertical="center"/>
    </xf>
    <xf numFmtId="0" fontId="8" fillId="0" borderId="84" xfId="0" applyFont="1" applyBorder="1" applyAlignment="1">
      <alignment vertical="center"/>
    </xf>
    <xf numFmtId="0" fontId="8" fillId="0" borderId="0" xfId="0" applyFont="1" applyBorder="1" applyAlignment="1">
      <alignment vertical="center"/>
    </xf>
    <xf numFmtId="0" fontId="5" fillId="0" borderId="0" xfId="0" applyFont="1" applyAlignment="1" applyProtection="1">
      <alignment horizontal="right" vertical="center"/>
      <protection/>
    </xf>
    <xf numFmtId="0" fontId="8" fillId="33" borderId="19" xfId="0" applyFont="1" applyFill="1" applyBorder="1" applyAlignment="1" applyProtection="1">
      <alignment horizontal="center" vertical="center"/>
      <protection/>
    </xf>
    <xf numFmtId="0" fontId="8" fillId="33" borderId="65" xfId="0" applyFont="1" applyFill="1" applyBorder="1" applyAlignment="1" applyProtection="1">
      <alignment horizontal="center" vertical="center"/>
      <protection/>
    </xf>
    <xf numFmtId="0" fontId="8" fillId="0" borderId="25" xfId="0" applyFont="1" applyBorder="1" applyAlignment="1" applyProtection="1">
      <alignment vertical="center"/>
      <protection locked="0"/>
    </xf>
    <xf numFmtId="0" fontId="8" fillId="0" borderId="19" xfId="0" applyFont="1" applyBorder="1" applyAlignment="1" applyProtection="1">
      <alignment vertical="center"/>
      <protection locked="0"/>
    </xf>
    <xf numFmtId="41" fontId="8" fillId="0" borderId="79" xfId="0" applyNumberFormat="1" applyFont="1" applyBorder="1" applyAlignment="1" applyProtection="1">
      <alignment vertical="center"/>
      <protection locked="0"/>
    </xf>
    <xf numFmtId="41" fontId="8" fillId="0" borderId="26" xfId="0" applyNumberFormat="1" applyFont="1" applyBorder="1" applyAlignment="1" applyProtection="1">
      <alignment vertical="center"/>
      <protection locked="0"/>
    </xf>
    <xf numFmtId="0" fontId="8" fillId="0" borderId="27" xfId="0" applyFont="1" applyBorder="1" applyAlignment="1" applyProtection="1">
      <alignment vertical="center"/>
      <protection locked="0"/>
    </xf>
    <xf numFmtId="0" fontId="8" fillId="0" borderId="15" xfId="0" applyFont="1" applyBorder="1" applyAlignment="1" applyProtection="1">
      <alignment vertical="center"/>
      <protection locked="0"/>
    </xf>
    <xf numFmtId="41" fontId="8" fillId="0" borderId="52" xfId="0" applyNumberFormat="1" applyFont="1" applyBorder="1" applyAlignment="1" applyProtection="1">
      <alignment vertical="center"/>
      <protection locked="0"/>
    </xf>
    <xf numFmtId="41" fontId="8" fillId="0" borderId="28" xfId="0" applyNumberFormat="1" applyFont="1" applyBorder="1" applyAlignment="1" applyProtection="1">
      <alignment vertical="center"/>
      <protection locked="0"/>
    </xf>
    <xf numFmtId="41" fontId="8" fillId="0" borderId="34" xfId="0" applyNumberFormat="1" applyFont="1" applyBorder="1" applyAlignment="1" applyProtection="1">
      <alignment vertical="center"/>
      <protection locked="0"/>
    </xf>
    <xf numFmtId="0" fontId="8" fillId="0" borderId="34" xfId="0" applyFont="1" applyBorder="1" applyAlignment="1" applyProtection="1">
      <alignment vertical="center"/>
      <protection locked="0"/>
    </xf>
    <xf numFmtId="0" fontId="8" fillId="0" borderId="21" xfId="0" applyFont="1" applyBorder="1" applyAlignment="1" applyProtection="1">
      <alignment vertical="center"/>
      <protection locked="0"/>
    </xf>
    <xf numFmtId="41" fontId="8" fillId="0" borderId="55" xfId="0" applyNumberFormat="1" applyFont="1" applyBorder="1" applyAlignment="1" applyProtection="1">
      <alignment vertical="center"/>
      <protection locked="0"/>
    </xf>
    <xf numFmtId="41" fontId="8" fillId="0" borderId="30" xfId="0" applyNumberFormat="1" applyFont="1" applyBorder="1" applyAlignment="1" applyProtection="1">
      <alignment vertical="center"/>
      <protection locked="0"/>
    </xf>
    <xf numFmtId="41" fontId="8" fillId="34" borderId="70" xfId="0" applyNumberFormat="1" applyFont="1" applyFill="1" applyBorder="1" applyAlignment="1" applyProtection="1">
      <alignment vertical="center"/>
      <protection/>
    </xf>
    <xf numFmtId="41" fontId="8" fillId="34" borderId="71" xfId="0" applyNumberFormat="1" applyFont="1" applyFill="1" applyBorder="1" applyAlignment="1" applyProtection="1">
      <alignment vertical="center"/>
      <protection/>
    </xf>
    <xf numFmtId="41" fontId="8" fillId="34" borderId="76" xfId="0" applyNumberFormat="1" applyFont="1" applyFill="1" applyBorder="1" applyAlignment="1" applyProtection="1">
      <alignment vertical="center"/>
      <protection/>
    </xf>
    <xf numFmtId="0" fontId="8" fillId="33" borderId="38" xfId="0" applyFont="1" applyFill="1" applyBorder="1" applyAlignment="1" applyProtection="1">
      <alignment horizontal="center" vertical="center"/>
      <protection/>
    </xf>
    <xf numFmtId="0" fontId="8" fillId="0" borderId="59" xfId="0" applyFont="1" applyBorder="1" applyAlignment="1" applyProtection="1">
      <alignment vertical="center"/>
      <protection/>
    </xf>
    <xf numFmtId="0" fontId="8" fillId="0" borderId="63" xfId="0" applyFont="1" applyBorder="1" applyAlignment="1" applyProtection="1">
      <alignment vertical="center" wrapText="1"/>
      <protection locked="0"/>
    </xf>
    <xf numFmtId="41" fontId="8" fillId="0" borderId="12" xfId="0" applyNumberFormat="1" applyFont="1" applyBorder="1" applyAlignment="1" applyProtection="1">
      <alignment vertical="center"/>
      <protection locked="0"/>
    </xf>
    <xf numFmtId="41" fontId="8" fillId="0" borderId="37" xfId="0" applyNumberFormat="1" applyFont="1" applyBorder="1" applyAlignment="1" applyProtection="1">
      <alignment vertical="center"/>
      <protection locked="0"/>
    </xf>
    <xf numFmtId="0" fontId="8" fillId="0" borderId="54" xfId="0" applyFont="1" applyBorder="1" applyAlignment="1" applyProtection="1">
      <alignment vertical="center"/>
      <protection/>
    </xf>
    <xf numFmtId="41" fontId="8" fillId="0" borderId="70" xfId="0" applyNumberFormat="1" applyFont="1" applyFill="1" applyBorder="1" applyAlignment="1" applyProtection="1">
      <alignment vertical="center"/>
      <protection locked="0"/>
    </xf>
    <xf numFmtId="41" fontId="8" fillId="0" borderId="71" xfId="0" applyNumberFormat="1" applyFont="1" applyFill="1" applyBorder="1" applyAlignment="1" applyProtection="1">
      <alignment vertical="center"/>
      <protection locked="0"/>
    </xf>
    <xf numFmtId="41" fontId="8" fillId="0" borderId="85" xfId="0" applyNumberFormat="1" applyFont="1" applyFill="1" applyBorder="1" applyAlignment="1" applyProtection="1">
      <alignment vertical="center"/>
      <protection/>
    </xf>
    <xf numFmtId="0" fontId="8" fillId="0" borderId="43" xfId="0" applyFont="1" applyBorder="1" applyAlignment="1" applyProtection="1">
      <alignment vertical="center" wrapText="1"/>
      <protection locked="0"/>
    </xf>
    <xf numFmtId="41" fontId="8" fillId="0" borderId="86" xfId="0" applyNumberFormat="1" applyFont="1" applyBorder="1" applyAlignment="1" applyProtection="1">
      <alignment vertical="center"/>
      <protection locked="0"/>
    </xf>
    <xf numFmtId="41" fontId="8" fillId="0" borderId="87" xfId="0" applyNumberFormat="1" applyFont="1" applyBorder="1" applyAlignment="1" applyProtection="1">
      <alignment vertical="center"/>
      <protection locked="0"/>
    </xf>
    <xf numFmtId="41" fontId="8" fillId="0" borderId="88" xfId="0" applyNumberFormat="1" applyFont="1" applyBorder="1" applyAlignment="1" applyProtection="1">
      <alignment vertical="center"/>
      <protection locked="0"/>
    </xf>
    <xf numFmtId="0" fontId="8" fillId="0" borderId="89" xfId="0" applyFont="1" applyBorder="1" applyAlignment="1" applyProtection="1">
      <alignment vertical="center"/>
      <protection locked="0"/>
    </xf>
    <xf numFmtId="0" fontId="8" fillId="0" borderId="65" xfId="0" applyFont="1" applyBorder="1" applyAlignment="1" applyProtection="1">
      <alignment vertical="center" wrapText="1"/>
      <protection locked="0"/>
    </xf>
    <xf numFmtId="41" fontId="8" fillId="0" borderId="90" xfId="0" applyNumberFormat="1" applyFont="1" applyBorder="1" applyAlignment="1" applyProtection="1">
      <alignment vertical="center"/>
      <protection locked="0"/>
    </xf>
    <xf numFmtId="41" fontId="8" fillId="0" borderId="91" xfId="0" applyNumberFormat="1" applyFont="1" applyBorder="1" applyAlignment="1" applyProtection="1">
      <alignment vertical="center"/>
      <protection locked="0"/>
    </xf>
    <xf numFmtId="0" fontId="8" fillId="0" borderId="92" xfId="0" applyFont="1" applyBorder="1" applyAlignment="1" applyProtection="1">
      <alignment horizontal="center" vertical="center"/>
      <protection/>
    </xf>
    <xf numFmtId="0" fontId="8" fillId="0" borderId="93" xfId="0" applyFont="1" applyBorder="1" applyAlignment="1" applyProtection="1">
      <alignment vertical="center"/>
      <protection/>
    </xf>
    <xf numFmtId="41" fontId="8" fillId="34" borderId="72" xfId="0" applyNumberFormat="1" applyFont="1" applyFill="1" applyBorder="1" applyAlignment="1" applyProtection="1">
      <alignment vertical="center"/>
      <protection/>
    </xf>
    <xf numFmtId="0" fontId="13" fillId="0" borderId="94" xfId="0" applyFont="1" applyBorder="1" applyAlignment="1" applyProtection="1">
      <alignment vertical="center"/>
      <protection/>
    </xf>
    <xf numFmtId="0" fontId="8" fillId="0" borderId="95" xfId="0" applyFont="1" applyBorder="1" applyAlignment="1" applyProtection="1">
      <alignment vertical="center"/>
      <protection/>
    </xf>
    <xf numFmtId="41" fontId="8" fillId="34" borderId="90" xfId="0" applyNumberFormat="1" applyFont="1" applyFill="1" applyBorder="1" applyAlignment="1" applyProtection="1">
      <alignment vertical="center"/>
      <protection/>
    </xf>
    <xf numFmtId="41" fontId="8" fillId="34" borderId="91" xfId="0" applyNumberFormat="1" applyFont="1" applyFill="1" applyBorder="1" applyAlignment="1" applyProtection="1">
      <alignment vertical="center"/>
      <protection/>
    </xf>
    <xf numFmtId="0" fontId="8" fillId="0" borderId="52" xfId="0" applyFont="1" applyBorder="1" applyAlignment="1" applyProtection="1">
      <alignment vertical="center"/>
      <protection locked="0"/>
    </xf>
    <xf numFmtId="0" fontId="8" fillId="0" borderId="54" xfId="0" applyFont="1" applyBorder="1" applyAlignment="1" applyProtection="1">
      <alignment vertical="center"/>
      <protection locked="0"/>
    </xf>
    <xf numFmtId="41" fontId="8" fillId="0" borderId="44" xfId="0" applyNumberFormat="1" applyFont="1" applyBorder="1" applyAlignment="1" applyProtection="1">
      <alignment vertical="center"/>
      <protection locked="0"/>
    </xf>
    <xf numFmtId="0" fontId="8" fillId="0" borderId="65" xfId="0" applyFont="1" applyBorder="1" applyAlignment="1" applyProtection="1">
      <alignment vertical="center"/>
      <protection locked="0"/>
    </xf>
    <xf numFmtId="0" fontId="8" fillId="0" borderId="10" xfId="0" applyFont="1" applyBorder="1" applyAlignment="1" applyProtection="1">
      <alignment horizontal="center" vertical="center"/>
      <protection/>
    </xf>
    <xf numFmtId="0" fontId="8" fillId="0" borderId="96" xfId="0" applyFont="1" applyBorder="1" applyAlignment="1" applyProtection="1">
      <alignment vertical="center"/>
      <protection/>
    </xf>
    <xf numFmtId="0" fontId="8" fillId="0" borderId="32" xfId="0" applyFont="1" applyBorder="1" applyAlignment="1" applyProtection="1">
      <alignment vertical="center"/>
      <protection/>
    </xf>
    <xf numFmtId="41" fontId="8" fillId="0" borderId="33" xfId="0" applyNumberFormat="1" applyFont="1" applyBorder="1" applyAlignment="1" applyProtection="1">
      <alignment vertical="center"/>
      <protection locked="0"/>
    </xf>
    <xf numFmtId="0" fontId="8" fillId="0" borderId="0" xfId="0" applyFont="1" applyAlignment="1" applyProtection="1">
      <alignment vertical="center"/>
      <protection locked="0"/>
    </xf>
    <xf numFmtId="0" fontId="8" fillId="0" borderId="34" xfId="0" applyFont="1" applyBorder="1" applyAlignment="1" applyProtection="1">
      <alignment horizontal="center" vertical="center"/>
      <protection/>
    </xf>
    <xf numFmtId="41" fontId="8" fillId="0" borderId="35" xfId="0" applyNumberFormat="1" applyFont="1" applyBorder="1" applyAlignment="1" applyProtection="1">
      <alignment vertical="center"/>
      <protection locked="0"/>
    </xf>
    <xf numFmtId="41" fontId="8" fillId="34" borderId="29" xfId="0" applyNumberFormat="1" applyFont="1" applyFill="1" applyBorder="1" applyAlignment="1" applyProtection="1">
      <alignment vertical="center"/>
      <protection/>
    </xf>
    <xf numFmtId="41" fontId="8" fillId="34" borderId="64" xfId="0" applyNumberFormat="1" applyFont="1" applyFill="1" applyBorder="1" applyAlignment="1" applyProtection="1">
      <alignment vertical="center"/>
      <protection/>
    </xf>
    <xf numFmtId="0" fontId="8" fillId="0" borderId="21" xfId="0" applyFont="1" applyBorder="1" applyAlignment="1" applyProtection="1">
      <alignment horizontal="center" vertical="center"/>
      <protection/>
    </xf>
    <xf numFmtId="0" fontId="12" fillId="33" borderId="34" xfId="0" applyFont="1" applyFill="1" applyBorder="1" applyAlignment="1" applyProtection="1">
      <alignment horizontal="center" vertical="center"/>
      <protection/>
    </xf>
    <xf numFmtId="0" fontId="8" fillId="0" borderId="0" xfId="0" applyFont="1" applyAlignment="1">
      <alignment horizontal="right" vertical="center"/>
    </xf>
    <xf numFmtId="0" fontId="8" fillId="33" borderId="36" xfId="0" applyFont="1" applyFill="1" applyBorder="1" applyAlignment="1">
      <alignment horizontal="center" vertical="center"/>
    </xf>
    <xf numFmtId="0" fontId="8" fillId="0" borderId="97"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44"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44" xfId="0" applyFont="1" applyBorder="1" applyAlignment="1" applyProtection="1">
      <alignment vertical="center"/>
      <protection locked="0"/>
    </xf>
    <xf numFmtId="0" fontId="8" fillId="0" borderId="42" xfId="0" applyFont="1" applyBorder="1" applyAlignment="1" applyProtection="1">
      <alignment vertical="center"/>
      <protection locked="0"/>
    </xf>
    <xf numFmtId="41" fontId="8" fillId="0" borderId="49" xfId="0" applyNumberFormat="1" applyFont="1" applyBorder="1" applyAlignment="1" applyProtection="1">
      <alignment vertical="center"/>
      <protection locked="0"/>
    </xf>
    <xf numFmtId="0" fontId="8" fillId="0" borderId="33" xfId="0" applyFont="1" applyBorder="1" applyAlignment="1" applyProtection="1">
      <alignment vertical="center"/>
      <protection locked="0"/>
    </xf>
    <xf numFmtId="0" fontId="8" fillId="0" borderId="98" xfId="0" applyFont="1" applyBorder="1" applyAlignment="1" applyProtection="1">
      <alignment vertical="center"/>
      <protection locked="0"/>
    </xf>
    <xf numFmtId="0" fontId="8" fillId="0" borderId="35" xfId="0" applyFont="1" applyBorder="1" applyAlignment="1" applyProtection="1">
      <alignment vertical="center"/>
      <protection locked="0"/>
    </xf>
    <xf numFmtId="0" fontId="8" fillId="0" borderId="40" xfId="0" applyFont="1" applyBorder="1" applyAlignment="1">
      <alignment vertical="center"/>
    </xf>
    <xf numFmtId="0" fontId="5" fillId="33" borderId="79" xfId="0" applyFont="1" applyFill="1" applyBorder="1" applyAlignment="1">
      <alignment vertical="center"/>
    </xf>
    <xf numFmtId="0" fontId="5" fillId="33" borderId="25" xfId="0" applyFont="1" applyFill="1" applyBorder="1" applyAlignment="1">
      <alignment vertical="center"/>
    </xf>
    <xf numFmtId="0" fontId="8" fillId="33" borderId="25" xfId="0" applyFont="1" applyFill="1" applyBorder="1" applyAlignment="1">
      <alignment horizontal="center" vertical="center" wrapText="1"/>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8" fillId="0" borderId="27" xfId="0" applyFont="1" applyBorder="1" applyAlignment="1">
      <alignment vertical="center"/>
    </xf>
    <xf numFmtId="0" fontId="8" fillId="0" borderId="55" xfId="0" applyFont="1" applyBorder="1" applyAlignment="1">
      <alignment vertical="center"/>
    </xf>
    <xf numFmtId="0" fontId="8" fillId="0" borderId="29" xfId="0" applyFont="1" applyBorder="1" applyAlignment="1">
      <alignment vertical="center"/>
    </xf>
    <xf numFmtId="41" fontId="8" fillId="0" borderId="99" xfId="0" applyNumberFormat="1" applyFont="1" applyBorder="1" applyAlignment="1">
      <alignment vertical="center"/>
    </xf>
    <xf numFmtId="183" fontId="5" fillId="0" borderId="0" xfId="0" applyNumberFormat="1" applyFont="1" applyAlignment="1">
      <alignment vertical="center"/>
    </xf>
    <xf numFmtId="0" fontId="11" fillId="0" borderId="0" xfId="0" applyFont="1" applyAlignment="1">
      <alignment vertical="center"/>
    </xf>
    <xf numFmtId="0" fontId="14" fillId="0" borderId="0" xfId="0" applyFont="1" applyAlignment="1">
      <alignment vertical="center"/>
    </xf>
    <xf numFmtId="38" fontId="5" fillId="0" borderId="0" xfId="48" applyFont="1" applyAlignment="1" applyProtection="1">
      <alignment vertical="center"/>
      <protection/>
    </xf>
    <xf numFmtId="38" fontId="9" fillId="0" borderId="0" xfId="48" applyFont="1" applyAlignment="1" applyProtection="1">
      <alignment vertical="center"/>
      <protection/>
    </xf>
    <xf numFmtId="38" fontId="8" fillId="0" borderId="0" xfId="48" applyFont="1" applyAlignment="1" applyProtection="1">
      <alignment vertical="center"/>
      <protection/>
    </xf>
    <xf numFmtId="38" fontId="8" fillId="0" borderId="0" xfId="48" applyFont="1" applyAlignment="1" applyProtection="1">
      <alignment horizontal="right" vertical="center"/>
      <protection/>
    </xf>
    <xf numFmtId="38" fontId="8" fillId="33" borderId="10" xfId="48" applyFont="1" applyFill="1" applyBorder="1" applyAlignment="1" applyProtection="1">
      <alignment horizontal="center" vertical="center"/>
      <protection/>
    </xf>
    <xf numFmtId="0" fontId="8" fillId="0" borderId="10" xfId="0" applyFont="1" applyBorder="1" applyAlignment="1" applyProtection="1">
      <alignment vertical="center"/>
      <protection/>
    </xf>
    <xf numFmtId="41" fontId="5" fillId="0" borderId="10" xfId="48" applyNumberFormat="1" applyFont="1" applyBorder="1" applyAlignment="1" applyProtection="1">
      <alignment vertical="center"/>
      <protection locked="0"/>
    </xf>
    <xf numFmtId="41" fontId="5" fillId="34" borderId="10" xfId="48" applyNumberFormat="1" applyFont="1" applyFill="1" applyBorder="1" applyAlignment="1" applyProtection="1">
      <alignment vertical="center"/>
      <protection/>
    </xf>
    <xf numFmtId="38" fontId="8" fillId="0" borderId="10" xfId="48" applyFont="1" applyBorder="1" applyAlignment="1" applyProtection="1">
      <alignment vertical="center"/>
      <protection/>
    </xf>
    <xf numFmtId="38" fontId="5" fillId="0" borderId="10" xfId="48" applyFont="1" applyBorder="1" applyAlignment="1" applyProtection="1">
      <alignment vertical="center"/>
      <protection/>
    </xf>
    <xf numFmtId="0" fontId="5" fillId="0" borderId="10" xfId="0" applyFont="1" applyBorder="1" applyAlignment="1" applyProtection="1">
      <alignment vertical="center"/>
      <protection/>
    </xf>
    <xf numFmtId="41" fontId="5" fillId="0" borderId="10" xfId="0" applyNumberFormat="1" applyFont="1" applyBorder="1" applyAlignment="1" applyProtection="1">
      <alignment vertical="center"/>
      <protection/>
    </xf>
    <xf numFmtId="41" fontId="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8" fillId="33" borderId="10" xfId="0" applyFont="1" applyFill="1" applyBorder="1" applyAlignment="1" applyProtection="1">
      <alignment horizontal="center" vertical="center" wrapText="1"/>
      <protection/>
    </xf>
    <xf numFmtId="0" fontId="8" fillId="0" borderId="0" xfId="0" applyFont="1" applyAlignment="1" applyProtection="1">
      <alignment horizontal="center" vertical="center"/>
      <protection/>
    </xf>
    <xf numFmtId="0" fontId="8" fillId="0" borderId="10" xfId="0" applyFont="1" applyBorder="1" applyAlignment="1" applyProtection="1">
      <alignment horizontal="left" vertical="center"/>
      <protection/>
    </xf>
    <xf numFmtId="0" fontId="8" fillId="0" borderId="59" xfId="0" applyFont="1" applyBorder="1" applyAlignment="1" applyProtection="1">
      <alignment horizontal="center" vertical="center"/>
      <protection/>
    </xf>
    <xf numFmtId="41" fontId="8" fillId="0" borderId="38" xfId="0" applyNumberFormat="1" applyFont="1" applyBorder="1" applyAlignment="1" applyProtection="1">
      <alignment horizontal="center" vertical="center"/>
      <protection locked="0"/>
    </xf>
    <xf numFmtId="41" fontId="8" fillId="34" borderId="40" xfId="0" applyNumberFormat="1" applyFont="1" applyFill="1" applyBorder="1" applyAlignment="1" applyProtection="1">
      <alignment vertical="center"/>
      <protection/>
    </xf>
    <xf numFmtId="0" fontId="8" fillId="0" borderId="10" xfId="0" applyFont="1" applyBorder="1" applyAlignment="1" applyProtection="1">
      <alignment vertical="center"/>
      <protection locked="0"/>
    </xf>
    <xf numFmtId="41" fontId="8" fillId="0" borderId="10" xfId="0" applyNumberFormat="1" applyFont="1" applyBorder="1" applyAlignment="1" applyProtection="1">
      <alignment vertical="center"/>
      <protection locked="0"/>
    </xf>
    <xf numFmtId="41" fontId="8" fillId="34" borderId="10" xfId="0" applyNumberFormat="1" applyFont="1" applyFill="1" applyBorder="1" applyAlignment="1" applyProtection="1">
      <alignment vertical="center"/>
      <protection/>
    </xf>
    <xf numFmtId="0" fontId="8" fillId="0" borderId="40" xfId="0" applyFont="1" applyBorder="1" applyAlignment="1" applyProtection="1">
      <alignment vertical="center"/>
      <protection/>
    </xf>
    <xf numFmtId="0" fontId="4" fillId="0" borderId="0" xfId="0" applyFont="1" applyAlignment="1" applyProtection="1">
      <alignment vertical="center"/>
      <protection/>
    </xf>
    <xf numFmtId="41" fontId="8" fillId="0" borderId="10" xfId="0" applyNumberFormat="1" applyFont="1" applyBorder="1" applyAlignment="1" applyProtection="1">
      <alignment vertical="center"/>
      <protection/>
    </xf>
    <xf numFmtId="0" fontId="8" fillId="34" borderId="10" xfId="0" applyFont="1" applyFill="1" applyBorder="1" applyAlignment="1" applyProtection="1">
      <alignment vertical="center"/>
      <protection/>
    </xf>
    <xf numFmtId="0" fontId="8" fillId="34" borderId="10" xfId="0" applyFont="1" applyFill="1" applyBorder="1" applyAlignment="1" applyProtection="1">
      <alignment horizontal="center" vertical="center"/>
      <protection/>
    </xf>
    <xf numFmtId="0" fontId="5" fillId="33" borderId="100" xfId="0" applyFont="1" applyFill="1" applyBorder="1" applyAlignment="1" applyProtection="1">
      <alignment horizontal="center" vertical="center"/>
      <protection/>
    </xf>
    <xf numFmtId="0" fontId="5" fillId="33" borderId="101" xfId="0" applyFont="1" applyFill="1" applyBorder="1" applyAlignment="1" applyProtection="1">
      <alignment horizontal="center" vertical="center"/>
      <protection/>
    </xf>
    <xf numFmtId="0" fontId="5" fillId="33" borderId="102" xfId="0" applyFont="1" applyFill="1" applyBorder="1" applyAlignment="1" applyProtection="1">
      <alignment horizontal="centerContinuous" vertical="center"/>
      <protection/>
    </xf>
    <xf numFmtId="0" fontId="5" fillId="33" borderId="103" xfId="0" applyFont="1" applyFill="1" applyBorder="1" applyAlignment="1" applyProtection="1">
      <alignment horizontal="centerContinuous" vertical="center"/>
      <protection/>
    </xf>
    <xf numFmtId="49" fontId="8" fillId="33" borderId="102" xfId="48" applyNumberFormat="1" applyFont="1" applyFill="1" applyBorder="1" applyAlignment="1" applyProtection="1">
      <alignment horizontal="center" vertical="center"/>
      <protection/>
    </xf>
    <xf numFmtId="38" fontId="5" fillId="33" borderId="104" xfId="48" applyFont="1" applyFill="1" applyBorder="1" applyAlignment="1" applyProtection="1">
      <alignment horizontal="center" vertical="center"/>
      <protection/>
    </xf>
    <xf numFmtId="0" fontId="5" fillId="34" borderId="100" xfId="0" applyFont="1" applyFill="1" applyBorder="1" applyAlignment="1" applyProtection="1">
      <alignment vertical="center"/>
      <protection/>
    </xf>
    <xf numFmtId="0" fontId="5" fillId="34" borderId="101" xfId="0" applyFont="1" applyFill="1" applyBorder="1" applyAlignment="1" applyProtection="1">
      <alignment vertical="center"/>
      <protection/>
    </xf>
    <xf numFmtId="0" fontId="5" fillId="34" borderId="105" xfId="0" applyFont="1" applyFill="1" applyBorder="1" applyAlignment="1" applyProtection="1">
      <alignment vertical="center"/>
      <protection/>
    </xf>
    <xf numFmtId="0" fontId="5" fillId="34" borderId="106" xfId="0" applyFont="1" applyFill="1" applyBorder="1" applyAlignment="1" applyProtection="1">
      <alignment vertical="center"/>
      <protection/>
    </xf>
    <xf numFmtId="41" fontId="5" fillId="0" borderId="105" xfId="48" applyNumberFormat="1" applyFont="1" applyBorder="1" applyAlignment="1" applyProtection="1">
      <alignment vertical="center"/>
      <protection locked="0"/>
    </xf>
    <xf numFmtId="41" fontId="5" fillId="0" borderId="107" xfId="48" applyNumberFormat="1" applyFont="1" applyBorder="1" applyAlignment="1" applyProtection="1">
      <alignment vertical="center"/>
      <protection locked="0"/>
    </xf>
    <xf numFmtId="41" fontId="5" fillId="34" borderId="108" xfId="48" applyNumberFormat="1" applyFont="1" applyFill="1" applyBorder="1" applyAlignment="1" applyProtection="1">
      <alignment/>
      <protection/>
    </xf>
    <xf numFmtId="0" fontId="5" fillId="34" borderId="94" xfId="0" applyFont="1" applyFill="1" applyBorder="1" applyAlignment="1" applyProtection="1">
      <alignment vertical="center"/>
      <protection/>
    </xf>
    <xf numFmtId="0" fontId="5" fillId="34" borderId="68" xfId="0" applyFont="1" applyFill="1" applyBorder="1" applyAlignment="1" applyProtection="1">
      <alignment vertical="center"/>
      <protection/>
    </xf>
    <xf numFmtId="0" fontId="5" fillId="34" borderId="37" xfId="0" applyFont="1" applyFill="1" applyBorder="1" applyAlignment="1" applyProtection="1">
      <alignment vertical="center"/>
      <protection/>
    </xf>
    <xf numFmtId="41" fontId="5" fillId="34" borderId="47" xfId="48" applyNumberFormat="1" applyFont="1" applyFill="1" applyBorder="1" applyAlignment="1" applyProtection="1">
      <alignment vertical="center"/>
      <protection/>
    </xf>
    <xf numFmtId="41" fontId="5" fillId="34" borderId="109" xfId="48" applyNumberFormat="1" applyFont="1" applyFill="1" applyBorder="1" applyAlignment="1" applyProtection="1">
      <alignment/>
      <protection/>
    </xf>
    <xf numFmtId="0" fontId="5" fillId="0" borderId="11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94" xfId="0" applyFont="1" applyBorder="1" applyAlignment="1" applyProtection="1">
      <alignment vertical="center"/>
      <protection locked="0"/>
    </xf>
    <xf numFmtId="0" fontId="5" fillId="34" borderId="84" xfId="0" applyFont="1" applyFill="1" applyBorder="1" applyAlignment="1" applyProtection="1">
      <alignment vertical="center"/>
      <protection/>
    </xf>
    <xf numFmtId="0" fontId="5" fillId="34" borderId="111" xfId="0" applyFont="1" applyFill="1" applyBorder="1" applyAlignment="1" applyProtection="1">
      <alignment vertical="center"/>
      <protection/>
    </xf>
    <xf numFmtId="41" fontId="5" fillId="0" borderId="97" xfId="48" applyNumberFormat="1" applyFont="1" applyBorder="1" applyAlignment="1" applyProtection="1">
      <alignment vertical="center"/>
      <protection locked="0"/>
    </xf>
    <xf numFmtId="41" fontId="5" fillId="0" borderId="111" xfId="48" applyNumberFormat="1" applyFont="1" applyBorder="1" applyAlignment="1" applyProtection="1">
      <alignment vertical="center"/>
      <protection locked="0"/>
    </xf>
    <xf numFmtId="41" fontId="5" fillId="34" borderId="112" xfId="48" applyNumberFormat="1" applyFont="1" applyFill="1" applyBorder="1" applyAlignment="1" applyProtection="1">
      <alignment/>
      <protection/>
    </xf>
    <xf numFmtId="0" fontId="5" fillId="34" borderId="54" xfId="0" applyFont="1" applyFill="1" applyBorder="1" applyAlignment="1" applyProtection="1">
      <alignment vertical="center"/>
      <protection/>
    </xf>
    <xf numFmtId="41" fontId="5" fillId="0" borderId="44" xfId="48" applyNumberFormat="1" applyFont="1" applyBorder="1" applyAlignment="1" applyProtection="1">
      <alignment vertical="center"/>
      <protection locked="0"/>
    </xf>
    <xf numFmtId="41" fontId="5" fillId="0" borderId="54" xfId="48" applyNumberFormat="1" applyFont="1" applyBorder="1" applyAlignment="1" applyProtection="1">
      <alignment vertical="center"/>
      <protection locked="0"/>
    </xf>
    <xf numFmtId="41" fontId="5" fillId="34" borderId="113" xfId="48" applyNumberFormat="1" applyFont="1" applyFill="1" applyBorder="1" applyAlignment="1" applyProtection="1">
      <alignment/>
      <protection/>
    </xf>
    <xf numFmtId="0" fontId="15" fillId="0" borderId="94" xfId="0" applyFont="1" applyBorder="1" applyAlignment="1" applyProtection="1">
      <alignment vertical="center"/>
      <protection locked="0"/>
    </xf>
    <xf numFmtId="0" fontId="5" fillId="34" borderId="114" xfId="0" applyFont="1" applyFill="1" applyBorder="1" applyAlignment="1" applyProtection="1">
      <alignment vertical="center"/>
      <protection/>
    </xf>
    <xf numFmtId="0" fontId="5" fillId="0" borderId="115" xfId="0" applyFont="1" applyBorder="1" applyAlignment="1" applyProtection="1">
      <alignment vertical="center"/>
      <protection locked="0"/>
    </xf>
    <xf numFmtId="41" fontId="5" fillId="0" borderId="69" xfId="48" applyNumberFormat="1" applyFont="1" applyBorder="1" applyAlignment="1" applyProtection="1">
      <alignment vertical="center"/>
      <protection locked="0"/>
    </xf>
    <xf numFmtId="41" fontId="5" fillId="0" borderId="115" xfId="48" applyNumberFormat="1" applyFont="1" applyBorder="1" applyAlignment="1" applyProtection="1">
      <alignment vertical="center"/>
      <protection locked="0"/>
    </xf>
    <xf numFmtId="41" fontId="5" fillId="34" borderId="116" xfId="48" applyNumberFormat="1" applyFont="1" applyFill="1" applyBorder="1" applyAlignment="1" applyProtection="1">
      <alignment/>
      <protection/>
    </xf>
    <xf numFmtId="0" fontId="5" fillId="0" borderId="0" xfId="0" applyFont="1" applyBorder="1" applyAlignment="1" applyProtection="1">
      <alignment horizontal="center"/>
      <protection/>
    </xf>
    <xf numFmtId="0" fontId="5" fillId="34" borderId="47" xfId="0" applyFont="1" applyFill="1" applyBorder="1" applyAlignment="1" applyProtection="1">
      <alignment vertical="center"/>
      <protection/>
    </xf>
    <xf numFmtId="41" fontId="5" fillId="0" borderId="47" xfId="48" applyNumberFormat="1" applyFont="1" applyBorder="1" applyAlignment="1" applyProtection="1">
      <alignment vertical="center"/>
      <protection locked="0"/>
    </xf>
    <xf numFmtId="41" fontId="5" fillId="34" borderId="117" xfId="48" applyNumberFormat="1" applyFont="1" applyFill="1" applyBorder="1" applyAlignment="1" applyProtection="1">
      <alignment vertical="center"/>
      <protection/>
    </xf>
    <xf numFmtId="41" fontId="5" fillId="34" borderId="118" xfId="48" applyNumberFormat="1" applyFont="1" applyFill="1" applyBorder="1" applyAlignment="1" applyProtection="1">
      <alignment vertical="center"/>
      <protection/>
    </xf>
    <xf numFmtId="41" fontId="5" fillId="34" borderId="119" xfId="48" applyNumberFormat="1" applyFont="1" applyFill="1" applyBorder="1" applyAlignment="1" applyProtection="1">
      <alignment/>
      <protection/>
    </xf>
    <xf numFmtId="0" fontId="5" fillId="0" borderId="110" xfId="0" applyFont="1" applyFill="1" applyBorder="1" applyAlignment="1" applyProtection="1">
      <alignment vertical="center"/>
      <protection/>
    </xf>
    <xf numFmtId="41" fontId="5" fillId="34" borderId="120" xfId="48" applyNumberFormat="1" applyFont="1" applyFill="1" applyBorder="1" applyAlignment="1" applyProtection="1">
      <alignment vertical="center"/>
      <protection/>
    </xf>
    <xf numFmtId="41" fontId="5" fillId="34" borderId="62" xfId="48" applyNumberFormat="1" applyFont="1" applyFill="1" applyBorder="1" applyAlignment="1" applyProtection="1">
      <alignment/>
      <protection/>
    </xf>
    <xf numFmtId="41" fontId="5" fillId="34" borderId="121" xfId="48" applyNumberFormat="1" applyFont="1" applyFill="1" applyBorder="1" applyAlignment="1" applyProtection="1">
      <alignment/>
      <protection/>
    </xf>
    <xf numFmtId="41" fontId="5" fillId="34" borderId="122" xfId="48" applyNumberFormat="1" applyFont="1" applyFill="1" applyBorder="1" applyAlignment="1" applyProtection="1">
      <alignment/>
      <protection/>
    </xf>
    <xf numFmtId="38" fontId="5" fillId="0" borderId="0" xfId="48" applyFont="1" applyAlignment="1" applyProtection="1">
      <alignment horizontal="right" vertical="center"/>
      <protection/>
    </xf>
    <xf numFmtId="0" fontId="12" fillId="0" borderId="43" xfId="0" applyFont="1" applyBorder="1" applyAlignment="1" applyProtection="1">
      <alignment vertical="center" wrapText="1"/>
      <protection/>
    </xf>
    <xf numFmtId="0" fontId="5" fillId="0" borderId="0" xfId="0" applyFont="1" applyAlignment="1" applyProtection="1">
      <alignment horizontal="center" vertical="center"/>
      <protection/>
    </xf>
    <xf numFmtId="0" fontId="9" fillId="33" borderId="123" xfId="0" applyFont="1" applyFill="1" applyBorder="1" applyAlignment="1" applyProtection="1">
      <alignment horizontal="center" vertical="center" wrapText="1"/>
      <protection/>
    </xf>
    <xf numFmtId="38" fontId="8" fillId="0" borderId="124" xfId="48" applyFont="1" applyBorder="1" applyAlignment="1" applyProtection="1">
      <alignment vertical="center"/>
      <protection/>
    </xf>
    <xf numFmtId="38" fontId="8" fillId="0" borderId="125" xfId="48" applyFont="1" applyBorder="1" applyAlignment="1" applyProtection="1">
      <alignment vertical="center"/>
      <protection/>
    </xf>
    <xf numFmtId="38" fontId="8" fillId="0" borderId="59" xfId="48" applyFont="1" applyBorder="1" applyAlignment="1" applyProtection="1">
      <alignment vertical="center"/>
      <protection/>
    </xf>
    <xf numFmtId="38" fontId="8" fillId="0" borderId="126" xfId="48" applyFont="1" applyBorder="1" applyAlignment="1" applyProtection="1">
      <alignment vertical="center"/>
      <protection/>
    </xf>
    <xf numFmtId="38" fontId="8" fillId="0" borderId="60" xfId="48" applyFont="1" applyBorder="1" applyAlignment="1" applyProtection="1">
      <alignment vertical="center"/>
      <protection/>
    </xf>
    <xf numFmtId="38" fontId="8" fillId="0" borderId="61" xfId="48" applyFont="1" applyBorder="1" applyAlignment="1" applyProtection="1">
      <alignment vertical="center"/>
      <protection/>
    </xf>
    <xf numFmtId="38" fontId="8" fillId="0" borderId="58" xfId="48" applyFont="1" applyBorder="1" applyAlignment="1" applyProtection="1">
      <alignment vertical="center"/>
      <protection/>
    </xf>
    <xf numFmtId="38" fontId="8" fillId="0" borderId="40" xfId="48" applyFont="1" applyBorder="1" applyAlignment="1" applyProtection="1">
      <alignment vertical="center"/>
      <protection/>
    </xf>
    <xf numFmtId="38" fontId="8" fillId="0" borderId="37" xfId="48" applyFont="1" applyBorder="1" applyAlignment="1" applyProtection="1">
      <alignment vertical="center"/>
      <protection/>
    </xf>
    <xf numFmtId="38" fontId="8" fillId="0" borderId="127" xfId="48" applyFont="1" applyBorder="1" applyAlignment="1" applyProtection="1">
      <alignment vertical="center"/>
      <protection/>
    </xf>
    <xf numFmtId="41" fontId="5" fillId="36" borderId="10" xfId="0" applyNumberFormat="1" applyFont="1" applyFill="1" applyBorder="1" applyAlignment="1" applyProtection="1">
      <alignment vertical="center"/>
      <protection/>
    </xf>
    <xf numFmtId="0" fontId="5" fillId="33" borderId="12" xfId="0" applyFont="1" applyFill="1" applyBorder="1" applyAlignment="1" applyProtection="1">
      <alignment horizontal="center" vertical="center"/>
      <protection/>
    </xf>
    <xf numFmtId="0" fontId="5" fillId="33" borderId="66" xfId="0" applyFont="1" applyFill="1" applyBorder="1" applyAlignment="1" applyProtection="1">
      <alignment horizontal="center" vertical="center"/>
      <protection/>
    </xf>
    <xf numFmtId="0" fontId="5" fillId="33" borderId="64" xfId="0" applyFont="1" applyFill="1" applyBorder="1" applyAlignment="1" applyProtection="1">
      <alignment horizontal="center" vertical="center"/>
      <protection/>
    </xf>
    <xf numFmtId="0" fontId="5" fillId="33" borderId="67"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9" fillId="33" borderId="34" xfId="0" applyFont="1" applyFill="1" applyBorder="1" applyAlignment="1" applyProtection="1">
      <alignment horizontal="center" vertical="center"/>
      <protection/>
    </xf>
    <xf numFmtId="0" fontId="5" fillId="33" borderId="63" xfId="0" applyFont="1" applyFill="1" applyBorder="1" applyAlignment="1" applyProtection="1">
      <alignment horizontal="center" vertical="center"/>
      <protection/>
    </xf>
    <xf numFmtId="0" fontId="5" fillId="33" borderId="65" xfId="0" applyFont="1" applyFill="1" applyBorder="1" applyAlignment="1" applyProtection="1">
      <alignment horizontal="center" vertical="center"/>
      <protection/>
    </xf>
    <xf numFmtId="0" fontId="5" fillId="0" borderId="10" xfId="0" applyFont="1" applyBorder="1" applyAlignment="1" applyProtection="1">
      <alignment horizontal="center" vertical="center" textRotation="255"/>
      <protection/>
    </xf>
    <xf numFmtId="0" fontId="5" fillId="34" borderId="128" xfId="0" applyFont="1" applyFill="1" applyBorder="1" applyAlignment="1" applyProtection="1">
      <alignment horizontal="center" vertical="center"/>
      <protection/>
    </xf>
    <xf numFmtId="0" fontId="5" fillId="34" borderId="129" xfId="0" applyFont="1" applyFill="1" applyBorder="1" applyAlignment="1" applyProtection="1">
      <alignment horizontal="center" vertical="center"/>
      <protection/>
    </xf>
    <xf numFmtId="0" fontId="5" fillId="34" borderId="130" xfId="0" applyFont="1" applyFill="1" applyBorder="1" applyAlignment="1" applyProtection="1">
      <alignment horizontal="center" vertical="center"/>
      <protection/>
    </xf>
    <xf numFmtId="0" fontId="5" fillId="0" borderId="16"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34" borderId="18"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0" borderId="20"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34" borderId="22"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9" xfId="0" applyFont="1" applyFill="1" applyBorder="1" applyAlignment="1" applyProtection="1">
      <alignment horizontal="center" vertical="center"/>
      <protection/>
    </xf>
    <xf numFmtId="0" fontId="5" fillId="34" borderId="30" xfId="0" applyFont="1" applyFill="1" applyBorder="1" applyAlignment="1" applyProtection="1">
      <alignment horizontal="center" vertical="center"/>
      <protection/>
    </xf>
    <xf numFmtId="0" fontId="5" fillId="34" borderId="131" xfId="0" applyFont="1" applyFill="1" applyBorder="1" applyAlignment="1" applyProtection="1">
      <alignment horizontal="center" vertical="center"/>
      <protection/>
    </xf>
    <xf numFmtId="0" fontId="5" fillId="34" borderId="132" xfId="0" applyFont="1" applyFill="1" applyBorder="1" applyAlignment="1" applyProtection="1">
      <alignment horizontal="center" vertical="center"/>
      <protection/>
    </xf>
    <xf numFmtId="0" fontId="5" fillId="34" borderId="133"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34" borderId="34" xfId="0" applyFont="1" applyFill="1" applyBorder="1" applyAlignment="1" applyProtection="1">
      <alignment horizontal="center" vertical="center"/>
      <protection/>
    </xf>
    <xf numFmtId="0" fontId="5" fillId="34" borderId="35" xfId="0" applyFont="1" applyFill="1" applyBorder="1" applyAlignment="1" applyProtection="1">
      <alignment horizontal="center" vertical="center"/>
      <protection/>
    </xf>
    <xf numFmtId="0" fontId="5" fillId="0" borderId="14"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79"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xf>
    <xf numFmtId="0" fontId="5" fillId="0" borderId="54" xfId="0" applyFont="1" applyBorder="1" applyAlignment="1" applyProtection="1">
      <alignment horizontal="center" vertical="center"/>
      <protection/>
    </xf>
    <xf numFmtId="0" fontId="5" fillId="0" borderId="89" xfId="0" applyFont="1" applyBorder="1" applyAlignment="1" applyProtection="1">
      <alignment horizontal="center" vertical="center"/>
      <protection/>
    </xf>
    <xf numFmtId="0" fontId="5" fillId="0" borderId="134" xfId="0" applyFont="1" applyBorder="1" applyAlignment="1" applyProtection="1">
      <alignment horizontal="center" vertical="center"/>
      <protection/>
    </xf>
    <xf numFmtId="0" fontId="5" fillId="0" borderId="135" xfId="0" applyFont="1" applyBorder="1" applyAlignment="1" applyProtection="1">
      <alignment horizontal="center" vertical="center"/>
      <protection/>
    </xf>
    <xf numFmtId="0" fontId="5" fillId="0" borderId="136" xfId="0" applyFont="1" applyBorder="1" applyAlignment="1" applyProtection="1">
      <alignment horizontal="center" vertical="center"/>
      <protection/>
    </xf>
    <xf numFmtId="0" fontId="5" fillId="34" borderId="83" xfId="0" applyFont="1" applyFill="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34" borderId="137" xfId="0" applyFont="1" applyFill="1" applyBorder="1" applyAlignment="1" applyProtection="1">
      <alignment horizontal="center" vertical="center"/>
      <protection/>
    </xf>
    <xf numFmtId="49" fontId="8" fillId="0" borderId="68" xfId="0" applyNumberFormat="1" applyFont="1" applyBorder="1" applyAlignment="1" applyProtection="1">
      <alignment vertical="center" wrapText="1"/>
      <protection locked="0"/>
    </xf>
    <xf numFmtId="0" fontId="0" fillId="0" borderId="36" xfId="0" applyBorder="1" applyAlignment="1">
      <alignment vertical="center"/>
    </xf>
    <xf numFmtId="0" fontId="0" fillId="0" borderId="37" xfId="0" applyBorder="1" applyAlignment="1">
      <alignment vertical="center"/>
    </xf>
    <xf numFmtId="0" fontId="0" fillId="0" borderId="84" xfId="0" applyBorder="1" applyAlignment="1">
      <alignment vertical="center"/>
    </xf>
    <xf numFmtId="0" fontId="0" fillId="0" borderId="0" xfId="0" applyAlignment="1">
      <alignment vertical="center"/>
    </xf>
    <xf numFmtId="0" fontId="0" fillId="0" borderId="138" xfId="0" applyBorder="1" applyAlignment="1">
      <alignment vertical="center"/>
    </xf>
    <xf numFmtId="0" fontId="0" fillId="0" borderId="114" xfId="0" applyBorder="1" applyAlignment="1">
      <alignment vertical="center"/>
    </xf>
    <xf numFmtId="0" fontId="0" fillId="0" borderId="139" xfId="0" applyBorder="1" applyAlignment="1">
      <alignment vertical="center"/>
    </xf>
    <xf numFmtId="0" fontId="0" fillId="0" borderId="140" xfId="0" applyBorder="1" applyAlignment="1">
      <alignment vertical="center"/>
    </xf>
    <xf numFmtId="0" fontId="8" fillId="0" borderId="68" xfId="0" applyFont="1" applyBorder="1" applyAlignment="1" applyProtection="1">
      <alignment vertical="top" wrapText="1"/>
      <protection locked="0"/>
    </xf>
    <xf numFmtId="0" fontId="8" fillId="0" borderId="36" xfId="0" applyFont="1" applyBorder="1" applyAlignment="1" applyProtection="1">
      <alignment vertical="top" wrapText="1"/>
      <protection locked="0"/>
    </xf>
    <xf numFmtId="0" fontId="8" fillId="0" borderId="37" xfId="0" applyFont="1" applyBorder="1" applyAlignment="1" applyProtection="1">
      <alignment vertical="top" wrapText="1"/>
      <protection locked="0"/>
    </xf>
    <xf numFmtId="0" fontId="8" fillId="0" borderId="84"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138" xfId="0" applyFont="1" applyBorder="1" applyAlignment="1" applyProtection="1">
      <alignment vertical="top" wrapText="1"/>
      <protection locked="0"/>
    </xf>
    <xf numFmtId="0" fontId="8" fillId="0" borderId="114" xfId="0" applyFont="1" applyBorder="1" applyAlignment="1" applyProtection="1">
      <alignment vertical="top" wrapText="1"/>
      <protection locked="0"/>
    </xf>
    <xf numFmtId="0" fontId="8" fillId="0" borderId="139" xfId="0" applyFont="1" applyBorder="1" applyAlignment="1" applyProtection="1">
      <alignment vertical="top" wrapText="1"/>
      <protection locked="0"/>
    </xf>
    <xf numFmtId="0" fontId="8" fillId="0" borderId="140" xfId="0" applyFont="1" applyBorder="1" applyAlignment="1" applyProtection="1">
      <alignment vertical="top" wrapText="1"/>
      <protection locked="0"/>
    </xf>
    <xf numFmtId="0" fontId="8" fillId="33" borderId="10" xfId="0" applyFont="1" applyFill="1" applyBorder="1" applyAlignment="1" applyProtection="1">
      <alignment horizontal="center" vertical="center"/>
      <protection/>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52"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83"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83" xfId="0" applyFont="1" applyBorder="1" applyAlignment="1" applyProtection="1">
      <alignment horizontal="center" vertical="center"/>
      <protection locked="0"/>
    </xf>
    <xf numFmtId="0" fontId="8" fillId="33" borderId="63" xfId="0"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8" fillId="33" borderId="77" xfId="0" applyFont="1" applyFill="1" applyBorder="1" applyAlignment="1" applyProtection="1">
      <alignment horizontal="center" vertical="center"/>
      <protection/>
    </xf>
    <xf numFmtId="0" fontId="5" fillId="0" borderId="74" xfId="0" applyFont="1" applyBorder="1" applyAlignment="1" applyProtection="1">
      <alignment vertical="center"/>
      <protection locked="0"/>
    </xf>
    <xf numFmtId="0" fontId="5" fillId="0" borderId="97" xfId="0" applyFont="1" applyBorder="1" applyAlignment="1" applyProtection="1">
      <alignment vertical="center"/>
      <protection locked="0"/>
    </xf>
    <xf numFmtId="0" fontId="5" fillId="0" borderId="73" xfId="0" applyFont="1" applyBorder="1" applyAlignment="1" applyProtection="1">
      <alignment vertical="center"/>
      <protection locked="0"/>
    </xf>
    <xf numFmtId="0" fontId="8" fillId="0" borderId="12" xfId="0" applyFont="1" applyFill="1" applyBorder="1" applyAlignment="1" applyProtection="1">
      <alignment horizontal="center" vertical="center"/>
      <protection locked="0"/>
    </xf>
    <xf numFmtId="0" fontId="8" fillId="0" borderId="63"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68" xfId="0" applyFont="1" applyBorder="1" applyAlignment="1" applyProtection="1">
      <alignment vertical="center"/>
      <protection locked="0"/>
    </xf>
    <xf numFmtId="0" fontId="8" fillId="0" borderId="36" xfId="0" applyFont="1" applyBorder="1" applyAlignment="1" applyProtection="1">
      <alignment vertical="center"/>
      <protection locked="0"/>
    </xf>
    <xf numFmtId="0" fontId="8" fillId="0" borderId="37" xfId="0" applyFont="1" applyBorder="1" applyAlignment="1" applyProtection="1">
      <alignment vertical="center"/>
      <protection locked="0"/>
    </xf>
    <xf numFmtId="0" fontId="8" fillId="0" borderId="84"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138" xfId="0" applyFont="1" applyBorder="1" applyAlignment="1" applyProtection="1">
      <alignment vertical="center"/>
      <protection locked="0"/>
    </xf>
    <xf numFmtId="0" fontId="8" fillId="0" borderId="114" xfId="0" applyFont="1" applyBorder="1" applyAlignment="1" applyProtection="1">
      <alignment vertical="center"/>
      <protection locked="0"/>
    </xf>
    <xf numFmtId="0" fontId="8" fillId="0" borderId="139" xfId="0" applyFont="1" applyBorder="1" applyAlignment="1" applyProtection="1">
      <alignment vertical="center"/>
      <protection locked="0"/>
    </xf>
    <xf numFmtId="0" fontId="8" fillId="0" borderId="140" xfId="0" applyFont="1" applyBorder="1" applyAlignment="1" applyProtection="1">
      <alignment vertical="center"/>
      <protection locked="0"/>
    </xf>
    <xf numFmtId="0" fontId="8" fillId="0" borderId="27" xfId="0" applyFont="1" applyBorder="1" applyAlignment="1" applyProtection="1">
      <alignment vertical="top" wrapText="1"/>
      <protection locked="0"/>
    </xf>
    <xf numFmtId="0" fontId="8" fillId="0" borderId="28" xfId="0" applyFont="1" applyBorder="1" applyAlignment="1" applyProtection="1">
      <alignment vertical="top" wrapText="1"/>
      <protection locked="0"/>
    </xf>
    <xf numFmtId="0" fontId="8" fillId="0" borderId="34" xfId="0" applyFont="1" applyBorder="1" applyAlignment="1" applyProtection="1">
      <alignment vertical="top" wrapText="1"/>
      <protection locked="0"/>
    </xf>
    <xf numFmtId="0" fontId="8" fillId="0" borderId="35" xfId="0" applyFont="1" applyBorder="1" applyAlignment="1" applyProtection="1">
      <alignment vertical="top" wrapText="1"/>
      <protection locked="0"/>
    </xf>
    <xf numFmtId="0" fontId="8" fillId="0" borderId="52" xfId="0" applyFont="1" applyBorder="1" applyAlignment="1" applyProtection="1">
      <alignment vertical="top" wrapText="1"/>
      <protection locked="0"/>
    </xf>
    <xf numFmtId="0" fontId="8" fillId="33" borderId="79" xfId="0" applyFont="1" applyFill="1" applyBorder="1" applyAlignment="1" applyProtection="1">
      <alignment horizontal="center" vertical="center"/>
      <protection/>
    </xf>
    <xf numFmtId="0" fontId="8" fillId="33" borderId="25" xfId="0" applyFont="1" applyFill="1" applyBorder="1" applyAlignment="1" applyProtection="1">
      <alignment horizontal="center" vertical="center"/>
      <protection/>
    </xf>
    <xf numFmtId="0" fontId="8" fillId="33" borderId="55" xfId="0" applyFont="1" applyFill="1" applyBorder="1" applyAlignment="1" applyProtection="1">
      <alignment horizontal="center" vertical="center"/>
      <protection/>
    </xf>
    <xf numFmtId="0" fontId="8" fillId="33" borderId="29" xfId="0" applyFont="1" applyFill="1" applyBorder="1" applyAlignment="1" applyProtection="1">
      <alignment horizontal="center" vertical="center"/>
      <protection/>
    </xf>
    <xf numFmtId="0" fontId="8" fillId="33" borderId="25" xfId="0" applyFont="1" applyFill="1" applyBorder="1" applyAlignment="1" applyProtection="1">
      <alignment vertical="center" wrapText="1"/>
      <protection/>
    </xf>
    <xf numFmtId="0" fontId="8" fillId="33" borderId="29" xfId="0" applyFont="1" applyFill="1" applyBorder="1" applyAlignment="1" applyProtection="1">
      <alignment vertical="center" wrapText="1"/>
      <protection/>
    </xf>
    <xf numFmtId="0" fontId="8" fillId="33" borderId="26" xfId="0" applyFont="1" applyFill="1" applyBorder="1" applyAlignment="1" applyProtection="1">
      <alignment horizontal="center" vertical="center"/>
      <protection/>
    </xf>
    <xf numFmtId="0" fontId="8" fillId="33" borderId="30" xfId="0" applyFont="1" applyFill="1" applyBorder="1" applyAlignment="1" applyProtection="1">
      <alignment horizontal="center" vertical="center"/>
      <protection/>
    </xf>
    <xf numFmtId="0" fontId="8" fillId="0" borderId="83" xfId="0" applyFont="1" applyBorder="1" applyAlignment="1" applyProtection="1">
      <alignment vertical="top" wrapText="1"/>
      <protection locked="0"/>
    </xf>
    <xf numFmtId="0" fontId="8" fillId="0" borderId="25" xfId="0" applyFont="1" applyBorder="1" applyAlignment="1" applyProtection="1">
      <alignment vertical="top" wrapText="1"/>
      <protection locked="0"/>
    </xf>
    <xf numFmtId="0" fontId="8" fillId="0" borderId="79"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8" fillId="33" borderId="68" xfId="0" applyFont="1" applyFill="1" applyBorder="1" applyAlignment="1" applyProtection="1">
      <alignment vertical="center" wrapText="1"/>
      <protection/>
    </xf>
    <xf numFmtId="0" fontId="8" fillId="33" borderId="36" xfId="0" applyFont="1" applyFill="1" applyBorder="1" applyAlignment="1" applyProtection="1">
      <alignment vertical="center" wrapText="1"/>
      <protection/>
    </xf>
    <xf numFmtId="0" fontId="8" fillId="33" borderId="37" xfId="0" applyFont="1" applyFill="1" applyBorder="1" applyAlignment="1" applyProtection="1">
      <alignment vertical="center" wrapText="1"/>
      <protection/>
    </xf>
    <xf numFmtId="0" fontId="8" fillId="0" borderId="43"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8" fillId="33" borderId="47" xfId="0" applyFont="1" applyFill="1" applyBorder="1" applyAlignment="1" applyProtection="1">
      <alignment horizontal="center" vertical="center"/>
      <protection/>
    </xf>
    <xf numFmtId="0" fontId="8" fillId="33" borderId="48" xfId="0"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0" borderId="68" xfId="0" applyFont="1" applyBorder="1" applyAlignment="1" applyProtection="1">
      <alignment horizontal="center" vertical="top" wrapText="1"/>
      <protection locked="0"/>
    </xf>
    <xf numFmtId="0" fontId="8" fillId="0" borderId="36" xfId="0" applyFont="1" applyBorder="1" applyAlignment="1" applyProtection="1">
      <alignment horizontal="center" vertical="top" wrapText="1"/>
      <protection locked="0"/>
    </xf>
    <xf numFmtId="0" fontId="8" fillId="0" borderId="37" xfId="0" applyFont="1" applyBorder="1" applyAlignment="1" applyProtection="1">
      <alignment horizontal="center" vertical="top" wrapText="1"/>
      <protection locked="0"/>
    </xf>
    <xf numFmtId="0" fontId="8" fillId="0" borderId="84" xfId="0" applyFont="1" applyBorder="1" applyAlignment="1" applyProtection="1">
      <alignment horizontal="center" vertical="top" wrapText="1"/>
      <protection locked="0"/>
    </xf>
    <xf numFmtId="0" fontId="8" fillId="0" borderId="0" xfId="0" applyFont="1" applyBorder="1" applyAlignment="1" applyProtection="1">
      <alignment horizontal="center" vertical="top" wrapText="1"/>
      <protection locked="0"/>
    </xf>
    <xf numFmtId="0" fontId="8" fillId="0" borderId="138" xfId="0" applyFont="1" applyBorder="1" applyAlignment="1" applyProtection="1">
      <alignment horizontal="center" vertical="top" wrapText="1"/>
      <protection locked="0"/>
    </xf>
    <xf numFmtId="0" fontId="8" fillId="0" borderId="114" xfId="0" applyFont="1" applyBorder="1" applyAlignment="1" applyProtection="1">
      <alignment horizontal="center" vertical="top" wrapText="1"/>
      <protection locked="0"/>
    </xf>
    <xf numFmtId="0" fontId="8" fillId="0" borderId="139" xfId="0" applyFont="1" applyBorder="1" applyAlignment="1" applyProtection="1">
      <alignment horizontal="center" vertical="top" wrapText="1"/>
      <protection locked="0"/>
    </xf>
    <xf numFmtId="0" fontId="8" fillId="0" borderId="140" xfId="0" applyFont="1" applyBorder="1" applyAlignment="1" applyProtection="1">
      <alignment horizontal="center" vertical="top" wrapText="1"/>
      <protection locked="0"/>
    </xf>
    <xf numFmtId="0" fontId="8" fillId="0" borderId="114" xfId="0" applyFont="1" applyBorder="1" applyAlignment="1" applyProtection="1">
      <alignment horizontal="left" vertical="center" wrapText="1"/>
      <protection locked="0"/>
    </xf>
    <xf numFmtId="0" fontId="8" fillId="0" borderId="139" xfId="0" applyFont="1" applyBorder="1" applyAlignment="1" applyProtection="1">
      <alignment horizontal="left" vertical="center" wrapText="1"/>
      <protection locked="0"/>
    </xf>
    <xf numFmtId="0" fontId="8" fillId="0" borderId="77" xfId="0" applyFont="1" applyBorder="1" applyAlignment="1" applyProtection="1">
      <alignment horizontal="left" vertical="center" wrapText="1"/>
      <protection locked="0"/>
    </xf>
    <xf numFmtId="0" fontId="8" fillId="0" borderId="141" xfId="0" applyFont="1" applyBorder="1" applyAlignment="1" applyProtection="1">
      <alignment horizontal="left" vertical="center" wrapText="1"/>
      <protection locked="0"/>
    </xf>
    <xf numFmtId="0" fontId="8" fillId="0" borderId="123" xfId="0" applyFont="1" applyBorder="1" applyAlignment="1" applyProtection="1">
      <alignment horizontal="left" vertical="center" wrapText="1"/>
      <protection locked="0"/>
    </xf>
    <xf numFmtId="0" fontId="8" fillId="0" borderId="142" xfId="0" applyFont="1" applyBorder="1" applyAlignment="1" applyProtection="1">
      <alignment horizontal="left" vertical="center" wrapText="1"/>
      <protection locked="0"/>
    </xf>
    <xf numFmtId="0" fontId="8" fillId="33" borderId="64" xfId="0" applyFont="1" applyFill="1" applyBorder="1" applyAlignment="1" applyProtection="1">
      <alignment horizontal="center" vertical="center"/>
      <protection/>
    </xf>
    <xf numFmtId="0" fontId="8" fillId="0" borderId="68" xfId="0" applyFont="1" applyBorder="1" applyAlignment="1" applyProtection="1">
      <alignment vertical="top"/>
      <protection locked="0"/>
    </xf>
    <xf numFmtId="0" fontId="8" fillId="0" borderId="36" xfId="0" applyFont="1" applyBorder="1" applyAlignment="1" applyProtection="1">
      <alignment vertical="top"/>
      <protection locked="0"/>
    </xf>
    <xf numFmtId="0" fontId="8" fillId="0" borderId="37" xfId="0" applyFont="1" applyBorder="1" applyAlignment="1" applyProtection="1">
      <alignment vertical="top"/>
      <protection locked="0"/>
    </xf>
    <xf numFmtId="0" fontId="8" fillId="0" borderId="84" xfId="0" applyFont="1" applyBorder="1" applyAlignment="1" applyProtection="1">
      <alignment vertical="top"/>
      <protection locked="0"/>
    </xf>
    <xf numFmtId="0" fontId="8" fillId="0" borderId="0" xfId="0" applyFont="1" applyBorder="1" applyAlignment="1" applyProtection="1">
      <alignment vertical="top"/>
      <protection locked="0"/>
    </xf>
    <xf numFmtId="0" fontId="8" fillId="0" borderId="138" xfId="0" applyFont="1" applyBorder="1" applyAlignment="1" applyProtection="1">
      <alignment vertical="top"/>
      <protection locked="0"/>
    </xf>
    <xf numFmtId="0" fontId="8" fillId="0" borderId="114" xfId="0" applyFont="1" applyBorder="1" applyAlignment="1" applyProtection="1">
      <alignment vertical="top"/>
      <protection locked="0"/>
    </xf>
    <xf numFmtId="0" fontId="8" fillId="0" borderId="139" xfId="0" applyFont="1" applyBorder="1" applyAlignment="1" applyProtection="1">
      <alignment vertical="top"/>
      <protection locked="0"/>
    </xf>
    <xf numFmtId="0" fontId="8" fillId="0" borderId="140" xfId="0" applyFont="1" applyBorder="1" applyAlignment="1" applyProtection="1">
      <alignment vertical="top"/>
      <protection locked="0"/>
    </xf>
    <xf numFmtId="0" fontId="8" fillId="33" borderId="47" xfId="0" applyFont="1" applyFill="1" applyBorder="1" applyAlignment="1" applyProtection="1">
      <alignment vertical="center"/>
      <protection/>
    </xf>
    <xf numFmtId="0" fontId="8" fillId="33" borderId="48" xfId="0" applyFont="1" applyFill="1" applyBorder="1" applyAlignment="1" applyProtection="1">
      <alignment vertical="center"/>
      <protection/>
    </xf>
    <xf numFmtId="0" fontId="8" fillId="33" borderId="40" xfId="0" applyFont="1" applyFill="1" applyBorder="1" applyAlignment="1" applyProtection="1">
      <alignment vertical="center"/>
      <protection/>
    </xf>
    <xf numFmtId="0" fontId="8" fillId="0" borderId="143" xfId="0" applyFont="1" applyBorder="1" applyAlignment="1" applyProtection="1">
      <alignment horizontal="left" vertical="center" wrapText="1"/>
      <protection locked="0"/>
    </xf>
    <xf numFmtId="0" fontId="8" fillId="0" borderId="144" xfId="0" applyFont="1" applyBorder="1" applyAlignment="1" applyProtection="1">
      <alignment horizontal="left" vertical="center" wrapText="1"/>
      <protection locked="0"/>
    </xf>
    <xf numFmtId="0" fontId="8" fillId="0" borderId="145" xfId="0" applyFont="1" applyBorder="1" applyAlignment="1" applyProtection="1">
      <alignment horizontal="left" vertical="center" wrapText="1"/>
      <protection locked="0"/>
    </xf>
    <xf numFmtId="0" fontId="8" fillId="0" borderId="146" xfId="0"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140" xfId="0" applyFont="1" applyBorder="1" applyAlignment="1" applyProtection="1">
      <alignment horizontal="left" vertical="center" wrapText="1"/>
      <protection locked="0"/>
    </xf>
    <xf numFmtId="0" fontId="8" fillId="33" borderId="68" xfId="0" applyFont="1" applyFill="1" applyBorder="1" applyAlignment="1" applyProtection="1">
      <alignment horizontal="center" vertical="center"/>
      <protection/>
    </xf>
    <xf numFmtId="0" fontId="8" fillId="33" borderId="36" xfId="0" applyFont="1" applyFill="1" applyBorder="1" applyAlignment="1" applyProtection="1">
      <alignment horizontal="center" vertical="center"/>
      <protection/>
    </xf>
    <xf numFmtId="0" fontId="8" fillId="33" borderId="141" xfId="0" applyFont="1" applyFill="1" applyBorder="1" applyAlignment="1" applyProtection="1">
      <alignment horizontal="center" vertical="center"/>
      <protection/>
    </xf>
    <xf numFmtId="0" fontId="8" fillId="33" borderId="144" xfId="0" applyFont="1" applyFill="1" applyBorder="1" applyAlignment="1" applyProtection="1">
      <alignment horizontal="center" vertical="center"/>
      <protection/>
    </xf>
    <xf numFmtId="0" fontId="8" fillId="33" borderId="37" xfId="0" applyFont="1" applyFill="1" applyBorder="1" applyAlignment="1" applyProtection="1">
      <alignment horizontal="center" vertical="center"/>
      <protection/>
    </xf>
    <xf numFmtId="0" fontId="8" fillId="0" borderId="27"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38" fontId="8" fillId="0" borderId="27" xfId="48" applyFont="1" applyBorder="1" applyAlignment="1" applyProtection="1">
      <alignment horizontal="center" vertical="center" wrapText="1"/>
      <protection locked="0"/>
    </xf>
    <xf numFmtId="38" fontId="8" fillId="0" borderId="34" xfId="48" applyFont="1" applyBorder="1" applyAlignment="1" applyProtection="1">
      <alignment horizontal="center" vertical="center" wrapText="1"/>
      <protection locked="0"/>
    </xf>
    <xf numFmtId="0" fontId="8" fillId="0" borderId="52" xfId="0" applyFont="1" applyBorder="1" applyAlignment="1" applyProtection="1">
      <alignment vertical="center" wrapText="1"/>
      <protection locked="0"/>
    </xf>
    <xf numFmtId="0" fontId="8" fillId="0" borderId="83" xfId="0" applyFont="1" applyBorder="1" applyAlignment="1" applyProtection="1">
      <alignment vertical="center" wrapText="1"/>
      <protection locked="0"/>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8"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184" fontId="8" fillId="0" borderId="25" xfId="48" applyNumberFormat="1" applyFont="1" applyBorder="1" applyAlignment="1" applyProtection="1">
      <alignment horizontal="center" vertical="center" wrapText="1"/>
      <protection locked="0"/>
    </xf>
    <xf numFmtId="184" fontId="8" fillId="0" borderId="27" xfId="48" applyNumberFormat="1" applyFont="1" applyBorder="1" applyAlignment="1" applyProtection="1">
      <alignment horizontal="center" vertical="center" wrapText="1"/>
      <protection locked="0"/>
    </xf>
    <xf numFmtId="184" fontId="8" fillId="0" borderId="34" xfId="48" applyNumberFormat="1" applyFont="1" applyBorder="1" applyAlignment="1" applyProtection="1">
      <alignment horizontal="center" vertical="center" wrapText="1"/>
      <protection locked="0"/>
    </xf>
    <xf numFmtId="38" fontId="8" fillId="0" borderId="19" xfId="48" applyFont="1" applyBorder="1" applyAlignment="1" applyProtection="1">
      <alignment horizontal="center" vertical="center" wrapText="1"/>
      <protection locked="0"/>
    </xf>
    <xf numFmtId="38" fontId="8" fillId="0" borderId="97" xfId="48" applyFont="1" applyBorder="1" applyAlignment="1" applyProtection="1">
      <alignment horizontal="center" vertical="center" wrapText="1"/>
      <protection locked="0"/>
    </xf>
    <xf numFmtId="38" fontId="8" fillId="0" borderId="20" xfId="48" applyFont="1" applyBorder="1" applyAlignment="1" applyProtection="1">
      <alignment horizontal="center" vertical="center" wrapText="1"/>
      <protection locked="0"/>
    </xf>
    <xf numFmtId="0" fontId="9" fillId="33" borderId="38"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xf>
    <xf numFmtId="0" fontId="8" fillId="0" borderId="79" xfId="0" applyFont="1" applyBorder="1" applyAlignment="1" applyProtection="1">
      <alignment vertical="center" wrapText="1"/>
      <protection locked="0"/>
    </xf>
    <xf numFmtId="0" fontId="8" fillId="33" borderId="31" xfId="0" applyFont="1" applyFill="1" applyBorder="1" applyAlignment="1" applyProtection="1">
      <alignment horizontal="center" vertical="center"/>
      <protection/>
    </xf>
    <xf numFmtId="0" fontId="8" fillId="0" borderId="25"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83"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8" fillId="0" borderId="35" xfId="0" applyFont="1" applyBorder="1" applyAlignment="1" applyProtection="1">
      <alignment vertical="center"/>
      <protection locked="0"/>
    </xf>
    <xf numFmtId="0" fontId="8" fillId="0" borderId="79" xfId="0" applyFont="1" applyBorder="1" applyAlignment="1" applyProtection="1">
      <alignment vertical="center"/>
      <protection locked="0"/>
    </xf>
    <xf numFmtId="0" fontId="8" fillId="0" borderId="27"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33" borderId="40" xfId="0" applyFont="1" applyFill="1" applyBorder="1" applyAlignment="1" applyProtection="1">
      <alignment horizontal="center" vertical="center"/>
      <protection/>
    </xf>
    <xf numFmtId="0" fontId="8" fillId="0" borderId="25"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8" fillId="33" borderId="39" xfId="0" applyFont="1" applyFill="1" applyBorder="1" applyAlignment="1" applyProtection="1">
      <alignment horizontal="center" vertical="center"/>
      <protection/>
    </xf>
    <xf numFmtId="0" fontId="8" fillId="33" borderId="147" xfId="0" applyFont="1" applyFill="1" applyBorder="1" applyAlignment="1" applyProtection="1">
      <alignment horizontal="center" vertical="center"/>
      <protection/>
    </xf>
    <xf numFmtId="0" fontId="8" fillId="0" borderId="41"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69" xfId="0" applyFont="1" applyBorder="1" applyAlignment="1" applyProtection="1">
      <alignment horizontal="left" vertical="center" wrapText="1"/>
      <protection locked="0"/>
    </xf>
    <xf numFmtId="0" fontId="8" fillId="0" borderId="98"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0" borderId="147" xfId="0" applyFont="1" applyBorder="1" applyAlignment="1" applyProtection="1">
      <alignment horizontal="right" vertical="center"/>
      <protection locked="0"/>
    </xf>
    <xf numFmtId="0" fontId="8" fillId="0" borderId="11" xfId="0" applyFont="1" applyBorder="1" applyAlignment="1" applyProtection="1">
      <alignment horizontal="right" vertical="center"/>
      <protection locked="0"/>
    </xf>
    <xf numFmtId="0" fontId="8" fillId="0" borderId="31" xfId="0" applyFont="1" applyBorder="1" applyAlignment="1" applyProtection="1">
      <alignment horizontal="right" vertical="center"/>
      <protection locked="0"/>
    </xf>
    <xf numFmtId="0" fontId="8"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38"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32" xfId="0" applyFont="1" applyBorder="1" applyAlignment="1" applyProtection="1">
      <alignment horizontal="center" vertical="center" textRotation="255"/>
      <protection/>
    </xf>
    <xf numFmtId="0" fontId="8" fillId="0" borderId="27" xfId="0" applyFont="1" applyBorder="1" applyAlignment="1" applyProtection="1">
      <alignment horizontal="center" vertical="center" textRotation="255"/>
      <protection/>
    </xf>
    <xf numFmtId="0" fontId="8" fillId="0" borderId="27" xfId="0" applyFont="1" applyBorder="1" applyAlignment="1" applyProtection="1">
      <alignment vertical="center"/>
      <protection/>
    </xf>
    <xf numFmtId="0" fontId="8" fillId="0" borderId="49" xfId="0" applyFont="1" applyBorder="1" applyAlignment="1" applyProtection="1">
      <alignment horizontal="center" vertical="center"/>
      <protection/>
    </xf>
    <xf numFmtId="0" fontId="8" fillId="0" borderId="52" xfId="0" applyFont="1" applyBorder="1" applyAlignment="1" applyProtection="1">
      <alignment horizontal="center" vertical="center"/>
      <protection/>
    </xf>
    <xf numFmtId="0" fontId="8" fillId="0" borderId="52" xfId="0" applyFont="1" applyBorder="1" applyAlignment="1" applyProtection="1">
      <alignment vertical="center"/>
      <protection/>
    </xf>
    <xf numFmtId="0" fontId="8" fillId="0" borderId="83" xfId="0" applyFont="1" applyBorder="1" applyAlignment="1" applyProtection="1">
      <alignment vertical="center"/>
      <protection/>
    </xf>
    <xf numFmtId="0" fontId="8" fillId="0" borderId="34" xfId="0" applyFont="1" applyBorder="1" applyAlignment="1" applyProtection="1">
      <alignment vertical="center"/>
      <protection/>
    </xf>
    <xf numFmtId="0" fontId="8" fillId="0" borderId="43" xfId="0" applyFont="1" applyBorder="1" applyAlignment="1" applyProtection="1">
      <alignment vertical="center"/>
      <protection/>
    </xf>
    <xf numFmtId="0" fontId="8" fillId="0" borderId="44" xfId="0" applyFont="1" applyBorder="1" applyAlignment="1" applyProtection="1">
      <alignment vertical="center"/>
      <protection/>
    </xf>
    <xf numFmtId="0" fontId="8" fillId="0" borderId="16" xfId="0" applyFont="1" applyBorder="1" applyAlignment="1" applyProtection="1">
      <alignment vertical="center"/>
      <protection/>
    </xf>
    <xf numFmtId="0" fontId="8" fillId="33" borderId="91" xfId="0" applyFont="1" applyFill="1" applyBorder="1" applyAlignment="1" applyProtection="1">
      <alignment horizontal="center" vertical="center"/>
      <protection/>
    </xf>
    <xf numFmtId="0" fontId="8" fillId="0" borderId="79" xfId="0" applyFont="1" applyBorder="1" applyAlignment="1" applyProtection="1">
      <alignment vertical="center"/>
      <protection/>
    </xf>
    <xf numFmtId="0" fontId="8" fillId="0" borderId="25" xfId="0" applyFont="1" applyBorder="1" applyAlignment="1" applyProtection="1">
      <alignment vertical="center"/>
      <protection/>
    </xf>
    <xf numFmtId="0" fontId="9" fillId="33" borderId="79" xfId="0" applyFont="1" applyFill="1" applyBorder="1" applyAlignment="1" applyProtection="1">
      <alignment horizontal="center" vertical="center"/>
      <protection/>
    </xf>
    <xf numFmtId="0" fontId="9" fillId="33" borderId="25" xfId="0" applyFont="1" applyFill="1" applyBorder="1" applyAlignment="1" applyProtection="1">
      <alignment horizontal="center" vertical="center"/>
      <protection/>
    </xf>
    <xf numFmtId="0" fontId="9" fillId="33" borderId="55" xfId="0" applyFont="1" applyFill="1" applyBorder="1" applyAlignment="1" applyProtection="1">
      <alignment horizontal="center" vertical="center"/>
      <protection/>
    </xf>
    <xf numFmtId="0" fontId="9" fillId="33" borderId="29" xfId="0" applyFont="1" applyFill="1" applyBorder="1" applyAlignment="1" applyProtection="1">
      <alignment horizontal="center" vertical="center"/>
      <protection/>
    </xf>
    <xf numFmtId="0" fontId="8" fillId="34" borderId="47" xfId="0" applyFont="1" applyFill="1" applyBorder="1" applyAlignment="1" applyProtection="1">
      <alignment horizontal="center" vertical="center"/>
      <protection/>
    </xf>
    <xf numFmtId="0" fontId="8" fillId="34" borderId="48" xfId="0" applyFont="1" applyFill="1" applyBorder="1" applyAlignment="1" applyProtection="1">
      <alignment horizontal="center" vertical="center"/>
      <protection/>
    </xf>
    <xf numFmtId="0" fontId="8" fillId="34" borderId="148" xfId="0" applyFont="1" applyFill="1" applyBorder="1" applyAlignment="1" applyProtection="1">
      <alignment horizontal="center" vertical="center"/>
      <protection/>
    </xf>
    <xf numFmtId="41" fontId="8" fillId="34" borderId="75" xfId="0" applyNumberFormat="1" applyFont="1" applyFill="1" applyBorder="1" applyAlignment="1" applyProtection="1">
      <alignment horizontal="center" vertical="center"/>
      <protection/>
    </xf>
    <xf numFmtId="41" fontId="8" fillId="34" borderId="76" xfId="0" applyNumberFormat="1" applyFont="1" applyFill="1" applyBorder="1" applyAlignment="1" applyProtection="1">
      <alignment horizontal="center" vertical="center"/>
      <protection/>
    </xf>
    <xf numFmtId="0" fontId="8" fillId="0" borderId="68" xfId="0" applyFont="1" applyBorder="1" applyAlignment="1" applyProtection="1">
      <alignment horizontal="left" vertical="top" wrapText="1"/>
      <protection/>
    </xf>
    <xf numFmtId="0" fontId="8" fillId="0" borderId="36" xfId="0" applyFont="1" applyBorder="1" applyAlignment="1" applyProtection="1">
      <alignment horizontal="left" vertical="top" wrapText="1"/>
      <protection/>
    </xf>
    <xf numFmtId="0" fontId="8" fillId="0" borderId="84"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38" xfId="0" applyFont="1" applyBorder="1" applyAlignment="1" applyProtection="1">
      <alignment horizontal="left" vertical="top" wrapText="1"/>
      <protection locked="0"/>
    </xf>
    <xf numFmtId="0" fontId="8" fillId="0" borderId="114" xfId="0" applyFont="1" applyBorder="1" applyAlignment="1" applyProtection="1">
      <alignment horizontal="left" vertical="top" wrapText="1"/>
      <protection locked="0"/>
    </xf>
    <xf numFmtId="0" fontId="8" fillId="0" borderId="139" xfId="0" applyFont="1" applyBorder="1" applyAlignment="1" applyProtection="1">
      <alignment horizontal="left" vertical="top" wrapText="1"/>
      <protection locked="0"/>
    </xf>
    <xf numFmtId="0" fontId="8" fillId="0" borderId="140" xfId="0" applyFont="1" applyBorder="1" applyAlignment="1" applyProtection="1">
      <alignment horizontal="left" vertical="top" wrapText="1"/>
      <protection locked="0"/>
    </xf>
    <xf numFmtId="0" fontId="12" fillId="33" borderId="47" xfId="0" applyFont="1" applyFill="1" applyBorder="1" applyAlignment="1" applyProtection="1">
      <alignment vertical="center" wrapText="1"/>
      <protection/>
    </xf>
    <xf numFmtId="0" fontId="12" fillId="33" borderId="48" xfId="0" applyFont="1" applyFill="1" applyBorder="1" applyAlignment="1" applyProtection="1">
      <alignment vertical="center" wrapText="1"/>
      <protection/>
    </xf>
    <xf numFmtId="0" fontId="12" fillId="33" borderId="40" xfId="0" applyFont="1" applyFill="1" applyBorder="1" applyAlignment="1" applyProtection="1">
      <alignment vertical="center" wrapText="1"/>
      <protection/>
    </xf>
    <xf numFmtId="0" fontId="8" fillId="0" borderId="45"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0" borderId="43" xfId="0" applyFont="1" applyBorder="1" applyAlignment="1">
      <alignment horizontal="left" vertical="center" indent="1"/>
    </xf>
    <xf numFmtId="0" fontId="8" fillId="0" borderId="53" xfId="0" applyFont="1" applyBorder="1" applyAlignment="1">
      <alignment horizontal="left" vertical="center" indent="1"/>
    </xf>
    <xf numFmtId="0" fontId="8" fillId="0" borderId="43" xfId="0" applyFont="1" applyBorder="1" applyAlignment="1" applyProtection="1">
      <alignment horizontal="left" vertical="center" indent="1"/>
      <protection locked="0"/>
    </xf>
    <xf numFmtId="0" fontId="8" fillId="0" borderId="53" xfId="0" applyFont="1" applyBorder="1" applyAlignment="1" applyProtection="1">
      <alignment horizontal="left" vertical="center" indent="1"/>
      <protection locked="0"/>
    </xf>
    <xf numFmtId="0" fontId="8" fillId="33" borderId="48" xfId="0" applyFont="1" applyFill="1" applyBorder="1" applyAlignment="1">
      <alignment horizontal="center" vertical="center"/>
    </xf>
    <xf numFmtId="0" fontId="8" fillId="33" borderId="40" xfId="0" applyFont="1" applyFill="1" applyBorder="1" applyAlignment="1">
      <alignment horizontal="center" vertical="center"/>
    </xf>
    <xf numFmtId="0" fontId="8" fillId="0" borderId="36"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98" xfId="0" applyFont="1" applyBorder="1" applyAlignment="1" applyProtection="1">
      <alignment horizontal="center" vertical="center"/>
      <protection locked="0"/>
    </xf>
    <xf numFmtId="0" fontId="8" fillId="0" borderId="149" xfId="0" applyFont="1" applyBorder="1" applyAlignment="1" applyProtection="1">
      <alignment horizontal="center" vertical="center"/>
      <protection locked="0"/>
    </xf>
    <xf numFmtId="0" fontId="8" fillId="0" borderId="48" xfId="0" applyFont="1" applyBorder="1" applyAlignment="1">
      <alignment horizontal="center" vertical="center"/>
    </xf>
    <xf numFmtId="0" fontId="8" fillId="0" borderId="40" xfId="0" applyFont="1" applyBorder="1" applyAlignment="1">
      <alignment horizontal="center" vertical="center"/>
    </xf>
    <xf numFmtId="0" fontId="8" fillId="0" borderId="54" xfId="0" applyFont="1" applyBorder="1" applyAlignment="1" applyProtection="1">
      <alignment vertical="center"/>
      <protection locked="0"/>
    </xf>
    <xf numFmtId="0" fontId="8" fillId="0" borderId="57" xfId="0" applyFont="1" applyBorder="1" applyAlignment="1" applyProtection="1">
      <alignment vertical="center"/>
      <protection locked="0"/>
    </xf>
    <xf numFmtId="0" fontId="8" fillId="0" borderId="115" xfId="0" applyFont="1" applyBorder="1" applyAlignment="1" applyProtection="1">
      <alignment vertical="center"/>
      <protection locked="0"/>
    </xf>
    <xf numFmtId="0" fontId="8" fillId="0" borderId="40" xfId="0" applyFont="1" applyBorder="1" applyAlignment="1">
      <alignment vertical="center"/>
    </xf>
    <xf numFmtId="0" fontId="8" fillId="0" borderId="10" xfId="0" applyFont="1" applyBorder="1" applyAlignment="1">
      <alignment vertical="center"/>
    </xf>
    <xf numFmtId="0" fontId="5" fillId="0" borderId="0" xfId="0" applyFont="1" applyAlignment="1" applyProtection="1">
      <alignment vertical="center"/>
      <protection locked="0"/>
    </xf>
    <xf numFmtId="0" fontId="5" fillId="0" borderId="139" xfId="0" applyFont="1" applyBorder="1" applyAlignment="1" applyProtection="1">
      <alignment vertical="center"/>
      <protection locked="0"/>
    </xf>
    <xf numFmtId="0" fontId="8" fillId="0" borderId="115" xfId="0" applyFont="1" applyBorder="1" applyAlignment="1">
      <alignment horizontal="left" vertical="center" indent="1"/>
    </xf>
    <xf numFmtId="0" fontId="8" fillId="0" borderId="10" xfId="0" applyFont="1" applyBorder="1" applyAlignment="1">
      <alignment horizontal="center" vertical="center"/>
    </xf>
    <xf numFmtId="0" fontId="8" fillId="0" borderId="47" xfId="0" applyFont="1" applyBorder="1" applyAlignment="1">
      <alignment horizontal="center" vertical="center"/>
    </xf>
    <xf numFmtId="0" fontId="9" fillId="33" borderId="10" xfId="0" applyFont="1" applyFill="1" applyBorder="1" applyAlignment="1" applyProtection="1">
      <alignment horizontal="center" vertical="center"/>
      <protection locked="0"/>
    </xf>
    <xf numFmtId="0" fontId="8" fillId="0" borderId="111" xfId="0" applyFont="1" applyBorder="1" applyAlignment="1" applyProtection="1">
      <alignment vertical="center"/>
      <protection locked="0"/>
    </xf>
    <xf numFmtId="0" fontId="8" fillId="0" borderId="54" xfId="0" applyFont="1" applyBorder="1" applyAlignment="1">
      <alignment horizontal="left" vertical="center" indent="1"/>
    </xf>
    <xf numFmtId="0" fontId="5" fillId="0" borderId="0" xfId="0" applyFont="1" applyAlignment="1">
      <alignment vertical="center" wrapText="1"/>
    </xf>
    <xf numFmtId="0" fontId="8" fillId="33" borderId="10" xfId="0" applyFont="1" applyFill="1" applyBorder="1" applyAlignment="1">
      <alignment horizontal="center" vertical="center"/>
    </xf>
    <xf numFmtId="0" fontId="8" fillId="0" borderId="79" xfId="0" applyFont="1" applyBorder="1" applyAlignment="1">
      <alignment horizontal="center" vertical="center" textRotation="255"/>
    </xf>
    <xf numFmtId="0" fontId="8" fillId="0" borderId="52" xfId="0" applyFont="1" applyBorder="1" applyAlignment="1">
      <alignment horizontal="center" vertical="center" textRotation="255"/>
    </xf>
    <xf numFmtId="0" fontId="8" fillId="0" borderId="0" xfId="0" applyFont="1" applyAlignment="1">
      <alignment vertical="center" wrapText="1"/>
    </xf>
    <xf numFmtId="0" fontId="12" fillId="0" borderId="43" xfId="0" applyFont="1" applyBorder="1" applyAlignment="1">
      <alignment vertical="center" wrapText="1"/>
    </xf>
    <xf numFmtId="0" fontId="12" fillId="0" borderId="44" xfId="0" applyFont="1" applyBorder="1" applyAlignment="1">
      <alignment vertical="center" wrapText="1"/>
    </xf>
    <xf numFmtId="0" fontId="12" fillId="0" borderId="53" xfId="0" applyFont="1" applyBorder="1" applyAlignment="1">
      <alignment vertical="center" wrapText="1"/>
    </xf>
    <xf numFmtId="0" fontId="8" fillId="33" borderId="10" xfId="0" applyFont="1" applyFill="1" applyBorder="1" applyAlignment="1">
      <alignment vertical="center" wrapText="1"/>
    </xf>
    <xf numFmtId="0" fontId="8" fillId="0" borderId="37" xfId="0" applyFont="1" applyBorder="1" applyAlignment="1">
      <alignment horizontal="center" vertical="center"/>
    </xf>
    <xf numFmtId="0" fontId="8" fillId="0" borderId="138" xfId="0" applyFont="1" applyBorder="1" applyAlignment="1">
      <alignment horizontal="center" vertical="center"/>
    </xf>
    <xf numFmtId="0" fontId="8" fillId="0" borderId="140" xfId="0" applyFont="1" applyBorder="1" applyAlignment="1">
      <alignment horizontal="center" vertical="center"/>
    </xf>
    <xf numFmtId="0" fontId="8" fillId="33" borderId="47" xfId="0" applyFont="1" applyFill="1" applyBorder="1" applyAlignment="1">
      <alignment horizontal="center" vertical="center"/>
    </xf>
    <xf numFmtId="0" fontId="8" fillId="0" borderId="18"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83" xfId="0" applyFont="1" applyBorder="1" applyAlignment="1" applyProtection="1">
      <alignment horizontal="center" vertical="center"/>
      <protection/>
    </xf>
    <xf numFmtId="41" fontId="8" fillId="0" borderId="27" xfId="0" applyNumberFormat="1" applyFont="1" applyBorder="1" applyAlignment="1" applyProtection="1">
      <alignment horizontal="center" vertical="center"/>
      <protection/>
    </xf>
    <xf numFmtId="41" fontId="8" fillId="0" borderId="34" xfId="0" applyNumberFormat="1"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0" fontId="8" fillId="0" borderId="66" xfId="0" applyFont="1" applyBorder="1" applyAlignment="1" applyProtection="1">
      <alignment horizontal="center" vertical="center"/>
      <protection/>
    </xf>
    <xf numFmtId="0" fontId="8" fillId="33" borderId="35" xfId="0" applyFont="1" applyFill="1" applyBorder="1" applyAlignment="1" applyProtection="1">
      <alignment horizontal="center" vertical="center"/>
      <protection/>
    </xf>
    <xf numFmtId="0" fontId="8" fillId="0" borderId="9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66" xfId="0" applyFont="1" applyBorder="1" applyAlignment="1" applyProtection="1">
      <alignment horizontal="center" vertical="center"/>
      <protection locked="0"/>
    </xf>
    <xf numFmtId="0" fontId="8" fillId="33" borderId="66" xfId="0" applyFont="1" applyFill="1" applyBorder="1" applyAlignment="1" applyProtection="1">
      <alignment horizontal="center" vertical="center"/>
      <protection/>
    </xf>
    <xf numFmtId="0" fontId="8" fillId="0" borderId="25"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33" borderId="83" xfId="0" applyFont="1" applyFill="1" applyBorder="1" applyAlignment="1" applyProtection="1">
      <alignment horizontal="center" vertical="center"/>
      <protection/>
    </xf>
    <xf numFmtId="0" fontId="8" fillId="0" borderId="49" xfId="0" applyFont="1" applyBorder="1" applyAlignment="1" applyProtection="1">
      <alignment vertical="center"/>
      <protection locked="0"/>
    </xf>
    <xf numFmtId="41" fontId="8" fillId="0" borderId="32" xfId="0" applyNumberFormat="1" applyFont="1" applyBorder="1" applyAlignment="1" applyProtection="1">
      <alignment vertical="center"/>
      <protection locked="0"/>
    </xf>
    <xf numFmtId="41" fontId="8" fillId="0" borderId="29" xfId="0" applyNumberFormat="1" applyFont="1" applyBorder="1" applyAlignment="1" applyProtection="1">
      <alignment vertical="center"/>
      <protection locked="0"/>
    </xf>
    <xf numFmtId="41" fontId="8" fillId="0" borderId="25" xfId="0" applyNumberFormat="1" applyFont="1" applyBorder="1" applyAlignment="1" applyProtection="1">
      <alignment vertical="center"/>
      <protection locked="0"/>
    </xf>
    <xf numFmtId="41" fontId="8" fillId="0" borderId="34" xfId="0" applyNumberFormat="1" applyFont="1" applyBorder="1" applyAlignment="1" applyProtection="1">
      <alignment vertical="center"/>
      <protection locked="0"/>
    </xf>
    <xf numFmtId="0" fontId="8" fillId="0" borderId="114" xfId="0" applyFont="1" applyBorder="1" applyAlignment="1" applyProtection="1">
      <alignment horizontal="center" vertical="center"/>
      <protection locked="0"/>
    </xf>
    <xf numFmtId="0" fontId="8" fillId="0" borderId="140"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xf>
    <xf numFmtId="0" fontId="8" fillId="0" borderId="40" xfId="0" applyFont="1" applyBorder="1" applyAlignment="1" applyProtection="1">
      <alignment horizontal="center" vertical="center"/>
      <protection/>
    </xf>
    <xf numFmtId="0" fontId="8" fillId="0" borderId="55" xfId="0" applyFont="1" applyBorder="1" applyAlignment="1" applyProtection="1">
      <alignment vertical="center"/>
      <protection locked="0"/>
    </xf>
    <xf numFmtId="0" fontId="8" fillId="33" borderId="34" xfId="0" applyFont="1" applyFill="1" applyBorder="1" applyAlignment="1" applyProtection="1">
      <alignment horizontal="center" vertical="center"/>
      <protection/>
    </xf>
    <xf numFmtId="0" fontId="8" fillId="0" borderId="10" xfId="0" applyFont="1" applyBorder="1" applyAlignment="1" applyProtection="1">
      <alignment horizontal="center" vertical="center" textRotation="255"/>
      <protection/>
    </xf>
    <xf numFmtId="0" fontId="8" fillId="0" borderId="92" xfId="0" applyFont="1" applyBorder="1" applyAlignment="1" applyProtection="1">
      <alignment horizontal="center" vertical="center" textRotation="255"/>
      <protection/>
    </xf>
    <xf numFmtId="0" fontId="8" fillId="0" borderId="89" xfId="0" applyFont="1" applyBorder="1" applyAlignment="1" applyProtection="1">
      <alignment horizontal="center" vertical="center" textRotation="255"/>
      <protection/>
    </xf>
    <xf numFmtId="0" fontId="8" fillId="0" borderId="68" xfId="0" applyFont="1" applyBorder="1" applyAlignment="1" applyProtection="1">
      <alignment horizontal="center" vertical="center"/>
      <protection/>
    </xf>
    <xf numFmtId="0" fontId="8" fillId="0" borderId="37" xfId="0" applyFont="1" applyBorder="1" applyAlignment="1" applyProtection="1">
      <alignment horizontal="center" vertical="center"/>
      <protection/>
    </xf>
    <xf numFmtId="0" fontId="8" fillId="0" borderId="53" xfId="0" applyFont="1" applyBorder="1" applyAlignment="1" applyProtection="1">
      <alignment vertical="center"/>
      <protection/>
    </xf>
    <xf numFmtId="0" fontId="8" fillId="0" borderId="150" xfId="0" applyFont="1" applyBorder="1" applyAlignment="1" applyProtection="1">
      <alignment horizontal="center" vertical="center"/>
      <protection/>
    </xf>
    <xf numFmtId="0" fontId="8" fillId="0" borderId="151" xfId="0" applyFont="1" applyBorder="1" applyAlignment="1" applyProtection="1">
      <alignment horizontal="center" vertical="center"/>
      <protection/>
    </xf>
    <xf numFmtId="0" fontId="8" fillId="0" borderId="152" xfId="0" applyFont="1" applyBorder="1" applyAlignment="1" applyProtection="1">
      <alignment vertical="center"/>
      <protection/>
    </xf>
    <xf numFmtId="0" fontId="8" fillId="0" borderId="153" xfId="0" applyFont="1" applyBorder="1" applyAlignment="1" applyProtection="1">
      <alignment vertical="center"/>
      <protection/>
    </xf>
    <xf numFmtId="0" fontId="8" fillId="33" borderId="74" xfId="0" applyFont="1" applyFill="1" applyBorder="1" applyAlignment="1" applyProtection="1">
      <alignment horizontal="center" vertical="center"/>
      <protection/>
    </xf>
    <xf numFmtId="0" fontId="8" fillId="33" borderId="97" xfId="0" applyFont="1" applyFill="1" applyBorder="1" applyAlignment="1" applyProtection="1">
      <alignment horizontal="center" vertical="center"/>
      <protection/>
    </xf>
    <xf numFmtId="0" fontId="8" fillId="33" borderId="73" xfId="0" applyFont="1" applyFill="1" applyBorder="1" applyAlignment="1" applyProtection="1">
      <alignment horizontal="center" vertical="center"/>
      <protection/>
    </xf>
    <xf numFmtId="0" fontId="8" fillId="33" borderId="84" xfId="0" applyFont="1" applyFill="1" applyBorder="1" applyAlignment="1" applyProtection="1">
      <alignment horizontal="center" vertical="center"/>
      <protection/>
    </xf>
    <xf numFmtId="0" fontId="8" fillId="33" borderId="154" xfId="0" applyFont="1" applyFill="1" applyBorder="1" applyAlignment="1" applyProtection="1">
      <alignment horizontal="center" vertical="center"/>
      <protection/>
    </xf>
    <xf numFmtId="0" fontId="8" fillId="0" borderId="74"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146" xfId="0" applyFont="1" applyBorder="1" applyAlignment="1" applyProtection="1">
      <alignment vertical="center"/>
      <protection locked="0"/>
    </xf>
    <xf numFmtId="0" fontId="8" fillId="0" borderId="47" xfId="0" applyFont="1" applyBorder="1" applyAlignment="1" applyProtection="1">
      <alignment horizontal="center" vertical="center"/>
      <protection/>
    </xf>
    <xf numFmtId="0" fontId="8" fillId="33" borderId="63" xfId="0" applyFont="1" applyFill="1" applyBorder="1" applyAlignment="1">
      <alignment horizontal="center" vertical="center"/>
    </xf>
    <xf numFmtId="0" fontId="8" fillId="33" borderId="64" xfId="0" applyFont="1" applyFill="1" applyBorder="1" applyAlignment="1">
      <alignment horizontal="center" vertical="center"/>
    </xf>
    <xf numFmtId="0" fontId="8" fillId="0" borderId="38" xfId="0" applyFont="1" applyBorder="1" applyAlignment="1">
      <alignment horizontal="center" vertical="center"/>
    </xf>
    <xf numFmtId="0" fontId="8" fillId="0" borderId="11" xfId="0" applyFont="1" applyBorder="1" applyAlignment="1">
      <alignment horizontal="center" vertical="center"/>
    </xf>
    <xf numFmtId="0" fontId="8" fillId="0" borderId="64" xfId="0" applyFont="1" applyBorder="1" applyAlignment="1">
      <alignment vertical="center" wrapText="1"/>
    </xf>
    <xf numFmtId="0" fontId="8" fillId="0" borderId="91" xfId="0" applyFont="1" applyBorder="1" applyAlignment="1">
      <alignment vertical="center" wrapText="1"/>
    </xf>
    <xf numFmtId="0" fontId="8" fillId="0" borderId="33" xfId="0" applyFont="1" applyBorder="1" applyAlignment="1">
      <alignment vertical="center" wrapText="1"/>
    </xf>
    <xf numFmtId="0" fontId="8" fillId="0" borderId="30" xfId="0" applyFont="1" applyBorder="1" applyAlignment="1">
      <alignment vertical="center" wrapText="1"/>
    </xf>
    <xf numFmtId="0" fontId="8" fillId="0" borderId="67" xfId="0" applyFont="1" applyBorder="1" applyAlignment="1">
      <alignment vertical="center" wrapText="1"/>
    </xf>
    <xf numFmtId="0" fontId="8" fillId="0" borderId="79" xfId="0" applyFont="1" applyBorder="1" applyAlignment="1">
      <alignment vertical="center" wrapText="1"/>
    </xf>
    <xf numFmtId="0" fontId="8" fillId="0" borderId="52" xfId="0" applyFont="1" applyBorder="1" applyAlignment="1">
      <alignment vertical="center" wrapText="1"/>
    </xf>
    <xf numFmtId="0" fontId="8" fillId="0" borderId="49" xfId="0" applyFont="1" applyBorder="1" applyAlignment="1">
      <alignment vertical="center" wrapText="1"/>
    </xf>
    <xf numFmtId="0" fontId="8" fillId="0" borderId="83" xfId="0" applyFont="1" applyBorder="1" applyAlignment="1">
      <alignment vertical="center" wrapText="1"/>
    </xf>
    <xf numFmtId="0" fontId="5" fillId="0" borderId="138" xfId="0" applyFont="1" applyBorder="1" applyAlignment="1" applyProtection="1">
      <alignment horizontal="right" vertical="center" textRotation="255"/>
      <protection/>
    </xf>
    <xf numFmtId="0" fontId="5" fillId="0" borderId="138" xfId="0" applyFont="1" applyBorder="1" applyAlignment="1" applyProtection="1">
      <alignment horizontal="right" vertical="center" textRotation="255" shrinkToFit="1"/>
      <protection/>
    </xf>
    <xf numFmtId="0" fontId="8" fillId="0" borderId="10" xfId="0" applyFont="1" applyBorder="1" applyAlignment="1" applyProtection="1">
      <alignment vertical="center"/>
      <protection/>
    </xf>
    <xf numFmtId="41" fontId="5" fillId="0" borderId="155" xfId="48" applyNumberFormat="1" applyFont="1" applyBorder="1" applyAlignment="1" applyProtection="1">
      <alignment horizontal="center" vertical="center"/>
      <protection/>
    </xf>
    <xf numFmtId="0" fontId="8" fillId="34" borderId="40"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5" fillId="0" borderId="94" xfId="0" applyFont="1" applyBorder="1" applyAlignment="1" applyProtection="1">
      <alignment horizontal="center"/>
      <protection locked="0"/>
    </xf>
    <xf numFmtId="0" fontId="5" fillId="0" borderId="156" xfId="0" applyFont="1" applyBorder="1" applyAlignment="1" applyProtection="1">
      <alignment horizontal="center"/>
      <protection locked="0"/>
    </xf>
    <xf numFmtId="0" fontId="5" fillId="34" borderId="47" xfId="0" applyFont="1" applyFill="1" applyBorder="1" applyAlignment="1" applyProtection="1">
      <alignment horizontal="center"/>
      <protection/>
    </xf>
    <xf numFmtId="0" fontId="5" fillId="34" borderId="40" xfId="0" applyFont="1" applyFill="1" applyBorder="1" applyAlignment="1" applyProtection="1">
      <alignment horizontal="center"/>
      <protection/>
    </xf>
    <xf numFmtId="0" fontId="5" fillId="34" borderId="117" xfId="0" applyFont="1" applyFill="1" applyBorder="1" applyAlignment="1" applyProtection="1">
      <alignment horizontal="center"/>
      <protection/>
    </xf>
    <xf numFmtId="0" fontId="5" fillId="34" borderId="157" xfId="0" applyFont="1" applyFill="1" applyBorder="1" applyAlignment="1" applyProtection="1">
      <alignment horizontal="center"/>
      <protection/>
    </xf>
    <xf numFmtId="0" fontId="5" fillId="0" borderId="158" xfId="0" applyFont="1" applyBorder="1" applyAlignment="1" applyProtection="1">
      <alignment horizontal="center" vertical="center"/>
      <protection locked="0"/>
    </xf>
    <xf numFmtId="0" fontId="5" fillId="0" borderId="159" xfId="0" applyFont="1" applyBorder="1" applyAlignment="1" applyProtection="1">
      <alignment horizontal="center" vertical="center"/>
      <protection locked="0"/>
    </xf>
    <xf numFmtId="0" fontId="5" fillId="34" borderId="75" xfId="0" applyFont="1" applyFill="1" applyBorder="1" applyAlignment="1" applyProtection="1">
      <alignment horizontal="center"/>
      <protection/>
    </xf>
    <xf numFmtId="0" fontId="5" fillId="34" borderId="160" xfId="0" applyFont="1" applyFill="1" applyBorder="1" applyAlignment="1" applyProtection="1">
      <alignment horizontal="center"/>
      <protection/>
    </xf>
    <xf numFmtId="0" fontId="5" fillId="34" borderId="127" xfId="0" applyFont="1" applyFill="1" applyBorder="1" applyAlignment="1" applyProtection="1">
      <alignment horizont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173</xdr:row>
      <xdr:rowOff>38100</xdr:rowOff>
    </xdr:from>
    <xdr:to>
      <xdr:col>13</xdr:col>
      <xdr:colOff>57150</xdr:colOff>
      <xdr:row>175</xdr:row>
      <xdr:rowOff>57150</xdr:rowOff>
    </xdr:to>
    <xdr:sp>
      <xdr:nvSpPr>
        <xdr:cNvPr id="1" name="AutoShape 1"/>
        <xdr:cNvSpPr>
          <a:spLocks/>
        </xdr:cNvSpPr>
      </xdr:nvSpPr>
      <xdr:spPr>
        <a:xfrm>
          <a:off x="1047750" y="43081575"/>
          <a:ext cx="1609725" cy="514350"/>
        </a:xfrm>
        <a:prstGeom prst="wedgeRectCallout">
          <a:avLst>
            <a:gd name="adj1" fmla="val -64791"/>
            <a:gd name="adj2" fmla="val -57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法人の場合は、事業年度（決算期）、個人の場合は暦年（１月～１２月）ごと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xdr:row>
      <xdr:rowOff>66675</xdr:rowOff>
    </xdr:from>
    <xdr:to>
      <xdr:col>5</xdr:col>
      <xdr:colOff>752475</xdr:colOff>
      <xdr:row>2</xdr:row>
      <xdr:rowOff>142875</xdr:rowOff>
    </xdr:to>
    <xdr:sp>
      <xdr:nvSpPr>
        <xdr:cNvPr id="1" name="AutoShape 1"/>
        <xdr:cNvSpPr>
          <a:spLocks/>
        </xdr:cNvSpPr>
      </xdr:nvSpPr>
      <xdr:spPr>
        <a:xfrm>
          <a:off x="2114550" y="295275"/>
          <a:ext cx="2419350" cy="304800"/>
        </a:xfrm>
        <a:prstGeom prst="wedgeRectCallout">
          <a:avLst>
            <a:gd name="adj1" fmla="val -28680"/>
            <a:gd name="adj2" fmla="val 812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法人の場合は、事業年度（決算期）、個人の場合は暦年（１月～１２月）ごとの数値を記載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xdr:col>
      <xdr:colOff>361950</xdr:colOff>
      <xdr:row>0</xdr:row>
      <xdr:rowOff>190500</xdr:rowOff>
    </xdr:to>
    <xdr:sp>
      <xdr:nvSpPr>
        <xdr:cNvPr id="1" name="Rectangle 1"/>
        <xdr:cNvSpPr>
          <a:spLocks/>
        </xdr:cNvSpPr>
      </xdr:nvSpPr>
      <xdr:spPr>
        <a:xfrm>
          <a:off x="38100" y="28575"/>
          <a:ext cx="485775" cy="1619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資料１</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xdr:col>
      <xdr:colOff>295275</xdr:colOff>
      <xdr:row>0</xdr:row>
      <xdr:rowOff>219075</xdr:rowOff>
    </xdr:to>
    <xdr:sp>
      <xdr:nvSpPr>
        <xdr:cNvPr id="1" name="Rectangle 1"/>
        <xdr:cNvSpPr>
          <a:spLocks/>
        </xdr:cNvSpPr>
      </xdr:nvSpPr>
      <xdr:spPr>
        <a:xfrm>
          <a:off x="0" y="28575"/>
          <a:ext cx="485775" cy="1905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資料２</a:t>
          </a:r>
        </a:p>
      </xdr:txBody>
    </xdr:sp>
    <xdr:clientData/>
  </xdr:twoCellAnchor>
  <xdr:twoCellAnchor>
    <xdr:from>
      <xdr:col>0</xdr:col>
      <xdr:colOff>9525</xdr:colOff>
      <xdr:row>32</xdr:row>
      <xdr:rowOff>152400</xdr:rowOff>
    </xdr:from>
    <xdr:to>
      <xdr:col>1</xdr:col>
      <xdr:colOff>304800</xdr:colOff>
      <xdr:row>33</xdr:row>
      <xdr:rowOff>180975</xdr:rowOff>
    </xdr:to>
    <xdr:sp>
      <xdr:nvSpPr>
        <xdr:cNvPr id="2" name="Rectangle 2"/>
        <xdr:cNvSpPr>
          <a:spLocks/>
        </xdr:cNvSpPr>
      </xdr:nvSpPr>
      <xdr:spPr>
        <a:xfrm>
          <a:off x="9525" y="6391275"/>
          <a:ext cx="485775" cy="2000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資料３</a:t>
          </a:r>
          <a:r>
            <a:rPr lang="en-US" cap="none" sz="1100" b="1" i="0" u="none" baseline="0">
              <a:solidFill>
                <a:srgbClr val="000000"/>
              </a:solidFill>
              <a:latin typeface="ＭＳ Ｐゴシック"/>
              <a:ea typeface="ＭＳ Ｐゴシック"/>
              <a:cs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28575</xdr:rowOff>
    </xdr:from>
    <xdr:to>
      <xdr:col>1</xdr:col>
      <xdr:colOff>457200</xdr:colOff>
      <xdr:row>0</xdr:row>
      <xdr:rowOff>228600</xdr:rowOff>
    </xdr:to>
    <xdr:sp>
      <xdr:nvSpPr>
        <xdr:cNvPr id="1" name="Rectangle 1"/>
        <xdr:cNvSpPr>
          <a:spLocks/>
        </xdr:cNvSpPr>
      </xdr:nvSpPr>
      <xdr:spPr>
        <a:xfrm>
          <a:off x="95250" y="28575"/>
          <a:ext cx="581025" cy="2000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資料４</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180975</xdr:colOff>
      <xdr:row>1</xdr:row>
      <xdr:rowOff>57150</xdr:rowOff>
    </xdr:from>
    <xdr:to>
      <xdr:col>1</xdr:col>
      <xdr:colOff>1295400</xdr:colOff>
      <xdr:row>2</xdr:row>
      <xdr:rowOff>247650</xdr:rowOff>
    </xdr:to>
    <xdr:sp>
      <xdr:nvSpPr>
        <xdr:cNvPr id="2" name="AutoShape 3"/>
        <xdr:cNvSpPr>
          <a:spLocks/>
        </xdr:cNvSpPr>
      </xdr:nvSpPr>
      <xdr:spPr>
        <a:xfrm>
          <a:off x="400050" y="342900"/>
          <a:ext cx="1114425" cy="476250"/>
        </a:xfrm>
        <a:prstGeom prst="wedgeRectCallout">
          <a:avLst>
            <a:gd name="adj1" fmla="val -2138"/>
            <a:gd name="adj2" fmla="val 8600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10</a:t>
          </a:r>
          <a:r>
            <a:rPr lang="en-US" cap="none" sz="900" b="0" i="0" u="none" baseline="0">
              <a:solidFill>
                <a:srgbClr val="000000"/>
              </a:solidFill>
            </a:rPr>
            <a:t>万円未満</a:t>
          </a:r>
          <a:r>
            <a:rPr lang="en-US" cap="none" sz="900" b="0" i="0" u="none" baseline="0">
              <a:solidFill>
                <a:srgbClr val="000000"/>
              </a:solidFill>
            </a:rPr>
            <a:t>(</a:t>
          </a:r>
          <a:r>
            <a:rPr lang="en-US" cap="none" sz="900" b="0" i="0" u="none" baseline="0">
              <a:solidFill>
                <a:srgbClr val="000000"/>
              </a:solidFill>
            </a:rPr>
            <a:t>税込み</a:t>
          </a:r>
          <a:r>
            <a:rPr lang="en-US" cap="none" sz="900" b="0" i="0" u="none" baseline="0">
              <a:solidFill>
                <a:srgbClr val="000000"/>
              </a:solidFill>
            </a:rPr>
            <a:t>)</a:t>
          </a:r>
          <a:r>
            <a:rPr lang="en-US" cap="none" sz="900" b="0" i="0" u="none" baseline="0">
              <a:solidFill>
                <a:srgbClr val="000000"/>
              </a:solidFill>
            </a:rPr>
            <a:t>、使用期間１年未満の設備は対象外</a:t>
          </a:r>
        </a:p>
      </xdr:txBody>
    </xdr:sp>
    <xdr:clientData/>
  </xdr:twoCellAnchor>
  <xdr:twoCellAnchor>
    <xdr:from>
      <xdr:col>1</xdr:col>
      <xdr:colOff>1447800</xdr:colOff>
      <xdr:row>1</xdr:row>
      <xdr:rowOff>123825</xdr:rowOff>
    </xdr:from>
    <xdr:to>
      <xdr:col>3</xdr:col>
      <xdr:colOff>142875</xdr:colOff>
      <xdr:row>2</xdr:row>
      <xdr:rowOff>161925</xdr:rowOff>
    </xdr:to>
    <xdr:sp>
      <xdr:nvSpPr>
        <xdr:cNvPr id="3" name="AutoShape 4"/>
        <xdr:cNvSpPr>
          <a:spLocks/>
        </xdr:cNvSpPr>
      </xdr:nvSpPr>
      <xdr:spPr>
        <a:xfrm>
          <a:off x="1666875" y="409575"/>
          <a:ext cx="1066800" cy="323850"/>
        </a:xfrm>
        <a:prstGeom prst="wedgeRectCallout">
          <a:avLst>
            <a:gd name="adj1" fmla="val -2680"/>
            <a:gd name="adj2" fmla="val 12647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取得価格には消費税を含むこと。</a:t>
          </a:r>
        </a:p>
      </xdr:txBody>
    </xdr:sp>
    <xdr:clientData/>
  </xdr:twoCellAnchor>
  <xdr:twoCellAnchor>
    <xdr:from>
      <xdr:col>3</xdr:col>
      <xdr:colOff>257175</xdr:colOff>
      <xdr:row>1</xdr:row>
      <xdr:rowOff>123825</xdr:rowOff>
    </xdr:from>
    <xdr:to>
      <xdr:col>6</xdr:col>
      <xdr:colOff>390525</xdr:colOff>
      <xdr:row>2</xdr:row>
      <xdr:rowOff>152400</xdr:rowOff>
    </xdr:to>
    <xdr:sp>
      <xdr:nvSpPr>
        <xdr:cNvPr id="4" name="AutoShape 5"/>
        <xdr:cNvSpPr>
          <a:spLocks/>
        </xdr:cNvSpPr>
      </xdr:nvSpPr>
      <xdr:spPr>
        <a:xfrm>
          <a:off x="2847975" y="409575"/>
          <a:ext cx="2333625" cy="314325"/>
        </a:xfrm>
        <a:prstGeom prst="wedgeRectCallout">
          <a:avLst>
            <a:gd name="adj1" fmla="val -41879"/>
            <a:gd name="adj2" fmla="val 13181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耐用年数は減価償却資産の耐用年数等に関する省令から調べる。</a:t>
          </a:r>
        </a:p>
      </xdr:txBody>
    </xdr:sp>
    <xdr:clientData/>
  </xdr:twoCellAnchor>
  <xdr:twoCellAnchor>
    <xdr:from>
      <xdr:col>0</xdr:col>
      <xdr:colOff>66675</xdr:colOff>
      <xdr:row>19</xdr:row>
      <xdr:rowOff>19050</xdr:rowOff>
    </xdr:from>
    <xdr:to>
      <xdr:col>1</xdr:col>
      <xdr:colOff>428625</xdr:colOff>
      <xdr:row>20</xdr:row>
      <xdr:rowOff>9525</xdr:rowOff>
    </xdr:to>
    <xdr:sp>
      <xdr:nvSpPr>
        <xdr:cNvPr id="5" name="Rectangle 6"/>
        <xdr:cNvSpPr>
          <a:spLocks/>
        </xdr:cNvSpPr>
      </xdr:nvSpPr>
      <xdr:spPr>
        <a:xfrm>
          <a:off x="66675" y="4724400"/>
          <a:ext cx="581025" cy="2095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資料５</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66675</xdr:colOff>
      <xdr:row>33</xdr:row>
      <xdr:rowOff>19050</xdr:rowOff>
    </xdr:from>
    <xdr:to>
      <xdr:col>1</xdr:col>
      <xdr:colOff>428625</xdr:colOff>
      <xdr:row>33</xdr:row>
      <xdr:rowOff>228600</xdr:rowOff>
    </xdr:to>
    <xdr:sp>
      <xdr:nvSpPr>
        <xdr:cNvPr id="6" name="Rectangle 8"/>
        <xdr:cNvSpPr>
          <a:spLocks/>
        </xdr:cNvSpPr>
      </xdr:nvSpPr>
      <xdr:spPr>
        <a:xfrm>
          <a:off x="66675" y="8067675"/>
          <a:ext cx="581025" cy="2095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資料６</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66675</xdr:colOff>
      <xdr:row>33</xdr:row>
      <xdr:rowOff>19050</xdr:rowOff>
    </xdr:from>
    <xdr:to>
      <xdr:col>1</xdr:col>
      <xdr:colOff>428625</xdr:colOff>
      <xdr:row>34</xdr:row>
      <xdr:rowOff>9525</xdr:rowOff>
    </xdr:to>
    <xdr:sp>
      <xdr:nvSpPr>
        <xdr:cNvPr id="7" name="Rectangle 9"/>
        <xdr:cNvSpPr>
          <a:spLocks/>
        </xdr:cNvSpPr>
      </xdr:nvSpPr>
      <xdr:spPr>
        <a:xfrm>
          <a:off x="66675" y="8067675"/>
          <a:ext cx="581025" cy="2381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資料６</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219075</xdr:colOff>
      <xdr:row>33</xdr:row>
      <xdr:rowOff>28575</xdr:rowOff>
    </xdr:from>
    <xdr:to>
      <xdr:col>7</xdr:col>
      <xdr:colOff>200025</xdr:colOff>
      <xdr:row>34</xdr:row>
      <xdr:rowOff>0</xdr:rowOff>
    </xdr:to>
    <xdr:sp>
      <xdr:nvSpPr>
        <xdr:cNvPr id="8" name="AutoShape 13"/>
        <xdr:cNvSpPr>
          <a:spLocks/>
        </xdr:cNvSpPr>
      </xdr:nvSpPr>
      <xdr:spPr>
        <a:xfrm>
          <a:off x="4276725" y="8077200"/>
          <a:ext cx="1447800" cy="219075"/>
        </a:xfrm>
        <a:prstGeom prst="wedgeRectCallout">
          <a:avLst>
            <a:gd name="adj1" fmla="val 11708"/>
            <a:gd name="adj2" fmla="val 116032"/>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rPr>
            <a:t>計算方法は次ページ参照。</a:t>
          </a:r>
        </a:p>
      </xdr:txBody>
    </xdr:sp>
    <xdr:clientData/>
  </xdr:twoCellAnchor>
  <xdr:twoCellAnchor>
    <xdr:from>
      <xdr:col>6</xdr:col>
      <xdr:colOff>638175</xdr:colOff>
      <xdr:row>1</xdr:row>
      <xdr:rowOff>114300</xdr:rowOff>
    </xdr:from>
    <xdr:to>
      <xdr:col>8</xdr:col>
      <xdr:colOff>504825</xdr:colOff>
      <xdr:row>2</xdr:row>
      <xdr:rowOff>171450</xdr:rowOff>
    </xdr:to>
    <xdr:sp>
      <xdr:nvSpPr>
        <xdr:cNvPr id="9" name="AutoShape 14"/>
        <xdr:cNvSpPr>
          <a:spLocks/>
        </xdr:cNvSpPr>
      </xdr:nvSpPr>
      <xdr:spPr>
        <a:xfrm>
          <a:off x="5429250" y="400050"/>
          <a:ext cx="1333500" cy="342900"/>
        </a:xfrm>
        <a:prstGeom prst="wedgeRectCallout">
          <a:avLst>
            <a:gd name="adj1" fmla="val -121212"/>
            <a:gd name="adj2" fmla="val 12222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計算方法は次ページ参照</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38100</xdr:rowOff>
    </xdr:from>
    <xdr:to>
      <xdr:col>1</xdr:col>
      <xdr:colOff>0</xdr:colOff>
      <xdr:row>0</xdr:row>
      <xdr:rowOff>238125</xdr:rowOff>
    </xdr:to>
    <xdr:sp>
      <xdr:nvSpPr>
        <xdr:cNvPr id="1" name="Rectangle 1"/>
        <xdr:cNvSpPr>
          <a:spLocks/>
        </xdr:cNvSpPr>
      </xdr:nvSpPr>
      <xdr:spPr>
        <a:xfrm>
          <a:off x="76200" y="38100"/>
          <a:ext cx="581025" cy="2000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資料７</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76200</xdr:colOff>
      <xdr:row>19</xdr:row>
      <xdr:rowOff>38100</xdr:rowOff>
    </xdr:from>
    <xdr:to>
      <xdr:col>1</xdr:col>
      <xdr:colOff>0</xdr:colOff>
      <xdr:row>19</xdr:row>
      <xdr:rowOff>238125</xdr:rowOff>
    </xdr:to>
    <xdr:sp>
      <xdr:nvSpPr>
        <xdr:cNvPr id="2" name="Rectangle 3"/>
        <xdr:cNvSpPr>
          <a:spLocks/>
        </xdr:cNvSpPr>
      </xdr:nvSpPr>
      <xdr:spPr>
        <a:xfrm>
          <a:off x="76200" y="4191000"/>
          <a:ext cx="581025" cy="2000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資料８</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76200</xdr:colOff>
      <xdr:row>19</xdr:row>
      <xdr:rowOff>38100</xdr:rowOff>
    </xdr:from>
    <xdr:to>
      <xdr:col>1</xdr:col>
      <xdr:colOff>0</xdr:colOff>
      <xdr:row>19</xdr:row>
      <xdr:rowOff>238125</xdr:rowOff>
    </xdr:to>
    <xdr:sp>
      <xdr:nvSpPr>
        <xdr:cNvPr id="3" name="Rectangle 4"/>
        <xdr:cNvSpPr>
          <a:spLocks/>
        </xdr:cNvSpPr>
      </xdr:nvSpPr>
      <xdr:spPr>
        <a:xfrm>
          <a:off x="76200" y="4191000"/>
          <a:ext cx="581025" cy="2000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資料８</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1381125</xdr:colOff>
      <xdr:row>34</xdr:row>
      <xdr:rowOff>190500</xdr:rowOff>
    </xdr:from>
    <xdr:to>
      <xdr:col>2</xdr:col>
      <xdr:colOff>1381125</xdr:colOff>
      <xdr:row>36</xdr:row>
      <xdr:rowOff>9525</xdr:rowOff>
    </xdr:to>
    <xdr:sp>
      <xdr:nvSpPr>
        <xdr:cNvPr id="4" name="Line 6"/>
        <xdr:cNvSpPr>
          <a:spLocks/>
        </xdr:cNvSpPr>
      </xdr:nvSpPr>
      <xdr:spPr>
        <a:xfrm>
          <a:off x="2886075" y="74961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5</xdr:row>
      <xdr:rowOff>28575</xdr:rowOff>
    </xdr:from>
    <xdr:to>
      <xdr:col>7</xdr:col>
      <xdr:colOff>333375</xdr:colOff>
      <xdr:row>7</xdr:row>
      <xdr:rowOff>123825</xdr:rowOff>
    </xdr:to>
    <xdr:sp>
      <xdr:nvSpPr>
        <xdr:cNvPr id="1" name="四角形吹き出し 1"/>
        <xdr:cNvSpPr>
          <a:spLocks/>
        </xdr:cNvSpPr>
      </xdr:nvSpPr>
      <xdr:spPr>
        <a:xfrm>
          <a:off x="3838575" y="838200"/>
          <a:ext cx="2867025" cy="514350"/>
        </a:xfrm>
        <a:prstGeom prst="wedgeRectCallout">
          <a:avLst>
            <a:gd name="adj1" fmla="val -89648"/>
            <a:gd name="adj2" fmla="val 73611"/>
          </a:avLst>
        </a:prstGeom>
        <a:no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全て西暦で記入してください。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本コメント枠は提出時に削除してださい。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104775</xdr:rowOff>
    </xdr:from>
    <xdr:to>
      <xdr:col>3</xdr:col>
      <xdr:colOff>838200</xdr:colOff>
      <xdr:row>3</xdr:row>
      <xdr:rowOff>190500</xdr:rowOff>
    </xdr:to>
    <xdr:sp>
      <xdr:nvSpPr>
        <xdr:cNvPr id="1" name="AutoShape 2"/>
        <xdr:cNvSpPr>
          <a:spLocks/>
        </xdr:cNvSpPr>
      </xdr:nvSpPr>
      <xdr:spPr>
        <a:xfrm>
          <a:off x="276225" y="381000"/>
          <a:ext cx="2028825" cy="638175"/>
        </a:xfrm>
        <a:prstGeom prst="wedgeRectCallout">
          <a:avLst>
            <a:gd name="adj1" fmla="val -44837"/>
            <a:gd name="adj2" fmla="val 1037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1</a:t>
          </a:r>
          <a:r>
            <a:rPr lang="en-US" cap="none" sz="1000" b="0" i="0" u="none" baseline="0">
              <a:solidFill>
                <a:srgbClr val="000000"/>
              </a:solidFill>
            </a:rPr>
            <a:t>　設備費　</a:t>
          </a:r>
          <a:r>
            <a:rPr lang="en-US" cap="none" sz="1000" b="0" i="0" u="none" baseline="0">
              <a:solidFill>
                <a:srgbClr val="000000"/>
              </a:solidFill>
            </a:rPr>
            <a:t>2</a:t>
          </a:r>
          <a:r>
            <a:rPr lang="en-US" cap="none" sz="1000" b="0" i="0" u="none" baseline="0">
              <a:solidFill>
                <a:srgbClr val="000000"/>
              </a:solidFill>
            </a:rPr>
            <a:t>　機械器具費　</a:t>
          </a:r>
          <a:r>
            <a:rPr lang="en-US" cap="none" sz="1000" b="0" i="0" u="none" baseline="0">
              <a:solidFill>
                <a:srgbClr val="000000"/>
              </a:solidFill>
            </a:rPr>
            <a:t>3</a:t>
          </a:r>
          <a:r>
            <a:rPr lang="en-US" cap="none" sz="1000" b="0" i="0" u="none" baseline="0">
              <a:solidFill>
                <a:srgbClr val="000000"/>
              </a:solidFill>
            </a:rPr>
            <a:t>　什器・備品　</a:t>
          </a:r>
          <a:r>
            <a:rPr lang="en-US" cap="none" sz="1000" b="0" i="0" u="none" baseline="0">
              <a:solidFill>
                <a:srgbClr val="000000"/>
              </a:solidFill>
            </a:rPr>
            <a:t>4</a:t>
          </a:r>
          <a:r>
            <a:rPr lang="en-US" cap="none" sz="1000" b="0" i="0" u="none" baseline="0">
              <a:solidFill>
                <a:srgbClr val="000000"/>
              </a:solidFill>
            </a:rPr>
            <a:t>　構築物等　</a:t>
          </a:r>
          <a:r>
            <a:rPr lang="en-US" cap="none" sz="1000" b="0" i="0" u="none" baseline="0">
              <a:solidFill>
                <a:srgbClr val="000000"/>
              </a:solidFill>
            </a:rPr>
            <a:t>5</a:t>
          </a:r>
          <a:r>
            <a:rPr lang="en-US" cap="none" sz="1000" b="0" i="0" u="none" baseline="0">
              <a:solidFill>
                <a:srgbClr val="000000"/>
              </a:solidFill>
            </a:rPr>
            <a:t>　広告宣伝費の中から該当する数字を選んでください</a:t>
          </a:r>
        </a:p>
      </xdr:txBody>
    </xdr:sp>
    <xdr:clientData/>
  </xdr:twoCellAnchor>
  <xdr:twoCellAnchor>
    <xdr:from>
      <xdr:col>1</xdr:col>
      <xdr:colOff>76200</xdr:colOff>
      <xdr:row>23</xdr:row>
      <xdr:rowOff>104775</xdr:rowOff>
    </xdr:from>
    <xdr:to>
      <xdr:col>3</xdr:col>
      <xdr:colOff>838200</xdr:colOff>
      <xdr:row>25</xdr:row>
      <xdr:rowOff>190500</xdr:rowOff>
    </xdr:to>
    <xdr:sp>
      <xdr:nvSpPr>
        <xdr:cNvPr id="2" name="AutoShape 6"/>
        <xdr:cNvSpPr>
          <a:spLocks/>
        </xdr:cNvSpPr>
      </xdr:nvSpPr>
      <xdr:spPr>
        <a:xfrm>
          <a:off x="276225" y="10458450"/>
          <a:ext cx="2028825" cy="638175"/>
        </a:xfrm>
        <a:prstGeom prst="wedgeRectCallout">
          <a:avLst>
            <a:gd name="adj1" fmla="val -44837"/>
            <a:gd name="adj2" fmla="val 1037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1</a:t>
          </a:r>
          <a:r>
            <a:rPr lang="en-US" cap="none" sz="1000" b="0" i="0" u="none" baseline="0">
              <a:solidFill>
                <a:srgbClr val="000000"/>
              </a:solidFill>
            </a:rPr>
            <a:t>　設備費　</a:t>
          </a:r>
          <a:r>
            <a:rPr lang="en-US" cap="none" sz="1000" b="0" i="0" u="none" baseline="0">
              <a:solidFill>
                <a:srgbClr val="000000"/>
              </a:solidFill>
            </a:rPr>
            <a:t>2</a:t>
          </a:r>
          <a:r>
            <a:rPr lang="en-US" cap="none" sz="1000" b="0" i="0" u="none" baseline="0">
              <a:solidFill>
                <a:srgbClr val="000000"/>
              </a:solidFill>
            </a:rPr>
            <a:t>　機械器具費　</a:t>
          </a:r>
          <a:r>
            <a:rPr lang="en-US" cap="none" sz="1000" b="0" i="0" u="none" baseline="0">
              <a:solidFill>
                <a:srgbClr val="000000"/>
              </a:solidFill>
            </a:rPr>
            <a:t>3</a:t>
          </a:r>
          <a:r>
            <a:rPr lang="en-US" cap="none" sz="1000" b="0" i="0" u="none" baseline="0">
              <a:solidFill>
                <a:srgbClr val="000000"/>
              </a:solidFill>
            </a:rPr>
            <a:t>　什器・備品　</a:t>
          </a:r>
          <a:r>
            <a:rPr lang="en-US" cap="none" sz="1000" b="0" i="0" u="none" baseline="0">
              <a:solidFill>
                <a:srgbClr val="000000"/>
              </a:solidFill>
            </a:rPr>
            <a:t>4</a:t>
          </a:r>
          <a:r>
            <a:rPr lang="en-US" cap="none" sz="1000" b="0" i="0" u="none" baseline="0">
              <a:solidFill>
                <a:srgbClr val="000000"/>
              </a:solidFill>
            </a:rPr>
            <a:t>　構築物等　</a:t>
          </a:r>
          <a:r>
            <a:rPr lang="en-US" cap="none" sz="1000" b="0" i="0" u="none" baseline="0">
              <a:solidFill>
                <a:srgbClr val="000000"/>
              </a:solidFill>
            </a:rPr>
            <a:t>5 </a:t>
          </a:r>
          <a:r>
            <a:rPr lang="en-US" cap="none" sz="1000" b="0" i="0" u="none" baseline="0">
              <a:solidFill>
                <a:srgbClr val="000000"/>
              </a:solidFill>
            </a:rPr>
            <a:t>広告宣伝費の中から該当する数字を選んでください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
  <sheetViews>
    <sheetView zoomScaleSheetLayoutView="100" workbookViewId="0" topLeftCell="A1">
      <selection activeCell="B1" sqref="B1"/>
    </sheetView>
  </sheetViews>
  <sheetFormatPr defaultColWidth="9.00390625" defaultRowHeight="41.25" customHeight="1"/>
  <cols>
    <col min="1" max="1" width="6.375" style="4" customWidth="1"/>
    <col min="2" max="2" width="59.50390625" style="5" customWidth="1"/>
    <col min="3" max="16384" width="9.00390625" style="5" customWidth="1"/>
  </cols>
  <sheetData>
    <row r="1" s="2" customFormat="1" ht="41.25" customHeight="1">
      <c r="A1" s="2" t="s">
        <v>443</v>
      </c>
    </row>
    <row r="2" spans="1:2" s="2" customFormat="1" ht="41.25" customHeight="1">
      <c r="A2" s="3">
        <v>1</v>
      </c>
      <c r="B2" s="2" t="s">
        <v>262</v>
      </c>
    </row>
    <row r="3" spans="1:2" s="2" customFormat="1" ht="41.25" customHeight="1">
      <c r="A3" s="3">
        <v>2</v>
      </c>
      <c r="B3" s="2" t="s">
        <v>263</v>
      </c>
    </row>
    <row r="4" spans="1:2" s="2" customFormat="1" ht="41.25" customHeight="1">
      <c r="A4" s="3">
        <v>3</v>
      </c>
      <c r="B4" s="2" t="s">
        <v>226</v>
      </c>
    </row>
    <row r="5" spans="1:2" s="2" customFormat="1" ht="41.25" customHeight="1">
      <c r="A5" s="3">
        <v>4</v>
      </c>
      <c r="B5" s="2" t="s">
        <v>227</v>
      </c>
    </row>
    <row r="6" spans="1:2" s="2" customFormat="1" ht="41.25" customHeight="1">
      <c r="A6" s="3">
        <v>5</v>
      </c>
      <c r="B6" s="2" t="s">
        <v>228</v>
      </c>
    </row>
    <row r="7" spans="1:2" s="2" customFormat="1" ht="41.25" customHeight="1">
      <c r="A7" s="3">
        <v>6</v>
      </c>
      <c r="B7" s="2" t="s">
        <v>229</v>
      </c>
    </row>
    <row r="8" spans="1:2" s="2" customFormat="1" ht="41.25" customHeight="1">
      <c r="A8" s="3">
        <v>7</v>
      </c>
      <c r="B8" s="2" t="s">
        <v>270</v>
      </c>
    </row>
    <row r="9" spans="1:2" s="2" customFormat="1" ht="41.25" customHeight="1">
      <c r="A9" s="3">
        <v>8</v>
      </c>
      <c r="B9" s="2" t="s">
        <v>264</v>
      </c>
    </row>
  </sheetData>
  <sheetProtection/>
  <printOptions horizontalCentered="1"/>
  <pageMargins left="0.7874015748031497" right="0.7874015748031497" top="0.984251968503937" bottom="0.7874015748031497" header="0.5118110236220472" footer="0.3937007874015748"/>
  <pageSetup firstPageNumber="3" useFirstPageNumber="1" horizontalDpi="600" verticalDpi="600" orientation="portrait" paperSize="9" r:id="rId1"/>
  <headerFooter alignWithMargins="0">
    <oddFooter>&amp;C&amp;"ＭＳ ゴシック,標準"&amp;10－ &amp;P －</oddFooter>
  </headerFooter>
</worksheet>
</file>

<file path=xl/worksheets/sheet10.xml><?xml version="1.0" encoding="utf-8"?>
<worksheet xmlns="http://schemas.openxmlformats.org/spreadsheetml/2006/main" xmlns:r="http://schemas.openxmlformats.org/officeDocument/2006/relationships">
  <dimension ref="A1:S44"/>
  <sheetViews>
    <sheetView zoomScale="75" zoomScaleNormal="75" zoomScaleSheetLayoutView="75" zoomScalePageLayoutView="0" workbookViewId="0" topLeftCell="A22">
      <selection activeCell="H29" sqref="H29"/>
    </sheetView>
  </sheetViews>
  <sheetFormatPr defaultColWidth="9.00390625" defaultRowHeight="21.75" customHeight="1"/>
  <cols>
    <col min="1" max="1" width="2.625" style="9" customWidth="1"/>
    <col min="2" max="2" width="5.875" style="9" customWidth="1"/>
    <col min="3" max="3" width="10.75390625" style="9" customWidth="1"/>
    <col min="4" max="4" width="16.50390625" style="9" customWidth="1"/>
    <col min="5" max="5" width="13.125" style="9" customWidth="1"/>
    <col min="6" max="6" width="17.00390625" style="9" customWidth="1"/>
    <col min="7" max="7" width="7.25390625" style="9" customWidth="1"/>
    <col min="8" max="8" width="10.25390625" style="9" customWidth="1"/>
    <col min="9" max="10" width="12.125" style="9" customWidth="1"/>
    <col min="11" max="11" width="2.625" style="9" customWidth="1"/>
    <col min="12" max="13" width="9.00390625" style="9" customWidth="1"/>
    <col min="14" max="14" width="9.125" style="9" customWidth="1"/>
    <col min="15" max="16384" width="9.00390625" style="9" customWidth="1"/>
  </cols>
  <sheetData>
    <row r="1" spans="2:5" ht="21.75" customHeight="1">
      <c r="B1" s="6" t="s">
        <v>138</v>
      </c>
      <c r="C1" s="6"/>
      <c r="E1" s="65" t="s">
        <v>423</v>
      </c>
    </row>
    <row r="2" spans="2:5" ht="21.75" customHeight="1">
      <c r="B2" s="6"/>
      <c r="C2" s="6"/>
      <c r="E2" s="65"/>
    </row>
    <row r="3" spans="2:10" ht="21.75" customHeight="1">
      <c r="B3" s="6"/>
      <c r="C3" s="6"/>
      <c r="E3" s="65"/>
      <c r="H3" s="723" t="s">
        <v>247</v>
      </c>
      <c r="I3" s="723"/>
      <c r="J3" s="279"/>
    </row>
    <row r="4" spans="9:10" ht="21.75" customHeight="1">
      <c r="I4" s="63"/>
      <c r="J4" s="63" t="s">
        <v>257</v>
      </c>
    </row>
    <row r="5" spans="2:19" s="281" customFormat="1" ht="42.75" customHeight="1" thickBot="1">
      <c r="B5" s="482" t="s">
        <v>137</v>
      </c>
      <c r="C5" s="552"/>
      <c r="D5" s="10" t="s">
        <v>132</v>
      </c>
      <c r="E5" s="280" t="s">
        <v>136</v>
      </c>
      <c r="F5" s="10" t="s">
        <v>133</v>
      </c>
      <c r="G5" s="10" t="s">
        <v>134</v>
      </c>
      <c r="H5" s="10" t="s">
        <v>135</v>
      </c>
      <c r="I5" s="280" t="s">
        <v>258</v>
      </c>
      <c r="J5" s="280" t="s">
        <v>259</v>
      </c>
      <c r="M5" s="230" t="s">
        <v>260</v>
      </c>
      <c r="N5" s="230" t="s">
        <v>417</v>
      </c>
      <c r="O5" s="230" t="s">
        <v>418</v>
      </c>
      <c r="P5" s="230" t="s">
        <v>419</v>
      </c>
      <c r="Q5" s="230" t="s">
        <v>420</v>
      </c>
      <c r="R5" s="230" t="s">
        <v>421</v>
      </c>
      <c r="S5" s="283"/>
    </row>
    <row r="6" spans="2:19" ht="42.75" customHeight="1">
      <c r="B6" s="284">
        <v>0</v>
      </c>
      <c r="C6" s="285">
        <f>IF(B6=0,0,IF(B6=1,$N$5,IF(B6=2,$O$5,IF(B6=3,$P$5,IF(B6=4,$Q$5,IF(B6=5,$R$5))))))</f>
        <v>0</v>
      </c>
      <c r="D6" s="286"/>
      <c r="E6" s="286"/>
      <c r="F6" s="286"/>
      <c r="G6" s="287">
        <v>0</v>
      </c>
      <c r="H6" s="287">
        <v>0</v>
      </c>
      <c r="I6" s="288">
        <f>+G6*H6</f>
        <v>0</v>
      </c>
      <c r="J6" s="288">
        <f>+I6-M6</f>
        <v>0</v>
      </c>
      <c r="M6" s="274">
        <f>ROUNDDOWN(I6/108*8,0)</f>
        <v>0</v>
      </c>
      <c r="N6" s="274">
        <f>+IF(B6=1,J6,0)</f>
        <v>0</v>
      </c>
      <c r="O6" s="274">
        <f>+IF(B6=2,J6,0)</f>
        <v>0</v>
      </c>
      <c r="P6" s="274">
        <f>+IF(B6=3,J6,0)</f>
        <v>0</v>
      </c>
      <c r="Q6" s="274">
        <f>+IF(B6=4,J6,0)</f>
        <v>0</v>
      </c>
      <c r="R6" s="274">
        <f>+IF(B6=5,J6,0)</f>
        <v>0</v>
      </c>
      <c r="S6" s="345">
        <f aca="true" t="shared" si="0" ref="S6:S19">+SUM(N6:R6)</f>
        <v>0</v>
      </c>
    </row>
    <row r="7" spans="2:19" ht="42.75" customHeight="1">
      <c r="B7" s="284">
        <v>0</v>
      </c>
      <c r="C7" s="285">
        <f aca="true" t="shared" si="1" ref="C7:C18">IF(B7=0,0,IF(B7=1,$N$5,IF(B7=2,$O$5,IF(B7=3,$P$5,IF(B7=4,$Q$5,IF(B7=5,$R$5))))))</f>
        <v>0</v>
      </c>
      <c r="D7" s="286"/>
      <c r="E7" s="286"/>
      <c r="F7" s="286"/>
      <c r="G7" s="287">
        <v>0</v>
      </c>
      <c r="H7" s="287">
        <v>0</v>
      </c>
      <c r="I7" s="288">
        <f aca="true" t="shared" si="2" ref="I7:I18">+G7*H7</f>
        <v>0</v>
      </c>
      <c r="J7" s="288">
        <f aca="true" t="shared" si="3" ref="J7:J18">+I7-M7</f>
        <v>0</v>
      </c>
      <c r="M7" s="274">
        <f aca="true" t="shared" si="4" ref="M7:M18">ROUNDDOWN(I7/108*8,0)</f>
        <v>0</v>
      </c>
      <c r="N7" s="274">
        <f aca="true" t="shared" si="5" ref="N7:N18">+IF(B7=1,J7,0)</f>
        <v>0</v>
      </c>
      <c r="O7" s="274">
        <f aca="true" t="shared" si="6" ref="O7:O18">+IF(B7=2,J7,0)</f>
        <v>0</v>
      </c>
      <c r="P7" s="274">
        <f aca="true" t="shared" si="7" ref="P7:P18">+IF(B7=3,J7,0)</f>
        <v>0</v>
      </c>
      <c r="Q7" s="274">
        <f aca="true" t="shared" si="8" ref="Q7:Q18">+IF(B7=4,J7,0)</f>
        <v>0</v>
      </c>
      <c r="R7" s="274">
        <f aca="true" t="shared" si="9" ref="R7:R18">+IF(B7=5,J7,0)</f>
        <v>0</v>
      </c>
      <c r="S7" s="346">
        <f t="shared" si="0"/>
        <v>0</v>
      </c>
    </row>
    <row r="8" spans="2:19" ht="42.75" customHeight="1">
      <c r="B8" s="284">
        <v>0</v>
      </c>
      <c r="C8" s="285">
        <f t="shared" si="1"/>
        <v>0</v>
      </c>
      <c r="D8" s="286"/>
      <c r="E8" s="286"/>
      <c r="F8" s="286"/>
      <c r="G8" s="287">
        <v>0</v>
      </c>
      <c r="H8" s="287">
        <v>0</v>
      </c>
      <c r="I8" s="288">
        <f t="shared" si="2"/>
        <v>0</v>
      </c>
      <c r="J8" s="288">
        <f t="shared" si="3"/>
        <v>0</v>
      </c>
      <c r="M8" s="274">
        <f t="shared" si="4"/>
        <v>0</v>
      </c>
      <c r="N8" s="274">
        <f t="shared" si="5"/>
        <v>0</v>
      </c>
      <c r="O8" s="274">
        <f t="shared" si="6"/>
        <v>0</v>
      </c>
      <c r="P8" s="274">
        <f t="shared" si="7"/>
        <v>0</v>
      </c>
      <c r="Q8" s="274">
        <f t="shared" si="8"/>
        <v>0</v>
      </c>
      <c r="R8" s="274">
        <f t="shared" si="9"/>
        <v>0</v>
      </c>
      <c r="S8" s="346">
        <f t="shared" si="0"/>
        <v>0</v>
      </c>
    </row>
    <row r="9" spans="2:19" ht="42.75" customHeight="1">
      <c r="B9" s="284">
        <v>0</v>
      </c>
      <c r="C9" s="285">
        <f t="shared" si="1"/>
        <v>0</v>
      </c>
      <c r="D9" s="286"/>
      <c r="E9" s="286"/>
      <c r="F9" s="286"/>
      <c r="G9" s="287">
        <v>0</v>
      </c>
      <c r="H9" s="287">
        <v>0</v>
      </c>
      <c r="I9" s="288">
        <f t="shared" si="2"/>
        <v>0</v>
      </c>
      <c r="J9" s="288">
        <f t="shared" si="3"/>
        <v>0</v>
      </c>
      <c r="M9" s="274">
        <f t="shared" si="4"/>
        <v>0</v>
      </c>
      <c r="N9" s="274">
        <f t="shared" si="5"/>
        <v>0</v>
      </c>
      <c r="O9" s="274">
        <f t="shared" si="6"/>
        <v>0</v>
      </c>
      <c r="P9" s="274">
        <f t="shared" si="7"/>
        <v>0</v>
      </c>
      <c r="Q9" s="274">
        <f t="shared" si="8"/>
        <v>0</v>
      </c>
      <c r="R9" s="274">
        <f t="shared" si="9"/>
        <v>0</v>
      </c>
      <c r="S9" s="346">
        <f t="shared" si="0"/>
        <v>0</v>
      </c>
    </row>
    <row r="10" spans="2:19" ht="42.75" customHeight="1">
      <c r="B10" s="284">
        <v>0</v>
      </c>
      <c r="C10" s="285">
        <f t="shared" si="1"/>
        <v>0</v>
      </c>
      <c r="D10" s="286"/>
      <c r="E10" s="286"/>
      <c r="F10" s="286"/>
      <c r="G10" s="287">
        <v>0</v>
      </c>
      <c r="H10" s="287">
        <v>0</v>
      </c>
      <c r="I10" s="288">
        <f t="shared" si="2"/>
        <v>0</v>
      </c>
      <c r="J10" s="288">
        <f t="shared" si="3"/>
        <v>0</v>
      </c>
      <c r="M10" s="274">
        <f t="shared" si="4"/>
        <v>0</v>
      </c>
      <c r="N10" s="274">
        <f t="shared" si="5"/>
        <v>0</v>
      </c>
      <c r="O10" s="274">
        <f t="shared" si="6"/>
        <v>0</v>
      </c>
      <c r="P10" s="274">
        <f t="shared" si="7"/>
        <v>0</v>
      </c>
      <c r="Q10" s="274">
        <f t="shared" si="8"/>
        <v>0</v>
      </c>
      <c r="R10" s="274">
        <f t="shared" si="9"/>
        <v>0</v>
      </c>
      <c r="S10" s="346">
        <f t="shared" si="0"/>
        <v>0</v>
      </c>
    </row>
    <row r="11" spans="2:19" ht="42.75" customHeight="1">
      <c r="B11" s="284">
        <v>0</v>
      </c>
      <c r="C11" s="285">
        <f t="shared" si="1"/>
        <v>0</v>
      </c>
      <c r="D11" s="286"/>
      <c r="E11" s="286"/>
      <c r="F11" s="286"/>
      <c r="G11" s="287">
        <v>0</v>
      </c>
      <c r="H11" s="287">
        <v>0</v>
      </c>
      <c r="I11" s="288">
        <f t="shared" si="2"/>
        <v>0</v>
      </c>
      <c r="J11" s="288">
        <f t="shared" si="3"/>
        <v>0</v>
      </c>
      <c r="M11" s="274">
        <f t="shared" si="4"/>
        <v>0</v>
      </c>
      <c r="N11" s="274">
        <f t="shared" si="5"/>
        <v>0</v>
      </c>
      <c r="O11" s="274">
        <f t="shared" si="6"/>
        <v>0</v>
      </c>
      <c r="P11" s="274">
        <f t="shared" si="7"/>
        <v>0</v>
      </c>
      <c r="Q11" s="274">
        <f t="shared" si="8"/>
        <v>0</v>
      </c>
      <c r="R11" s="274">
        <f t="shared" si="9"/>
        <v>0</v>
      </c>
      <c r="S11" s="346">
        <f t="shared" si="0"/>
        <v>0</v>
      </c>
    </row>
    <row r="12" spans="2:19" ht="42.75" customHeight="1">
      <c r="B12" s="284">
        <v>0</v>
      </c>
      <c r="C12" s="285">
        <f t="shared" si="1"/>
        <v>0</v>
      </c>
      <c r="D12" s="286"/>
      <c r="E12" s="286"/>
      <c r="F12" s="286"/>
      <c r="G12" s="287">
        <v>0</v>
      </c>
      <c r="H12" s="287">
        <v>0</v>
      </c>
      <c r="I12" s="288">
        <f t="shared" si="2"/>
        <v>0</v>
      </c>
      <c r="J12" s="288">
        <f t="shared" si="3"/>
        <v>0</v>
      </c>
      <c r="M12" s="274">
        <f t="shared" si="4"/>
        <v>0</v>
      </c>
      <c r="N12" s="274">
        <f t="shared" si="5"/>
        <v>0</v>
      </c>
      <c r="O12" s="274">
        <f t="shared" si="6"/>
        <v>0</v>
      </c>
      <c r="P12" s="274">
        <f t="shared" si="7"/>
        <v>0</v>
      </c>
      <c r="Q12" s="274">
        <f t="shared" si="8"/>
        <v>0</v>
      </c>
      <c r="R12" s="274">
        <f t="shared" si="9"/>
        <v>0</v>
      </c>
      <c r="S12" s="346">
        <f t="shared" si="0"/>
        <v>0</v>
      </c>
    </row>
    <row r="13" spans="2:19" ht="42.75" customHeight="1">
      <c r="B13" s="284">
        <v>0</v>
      </c>
      <c r="C13" s="285">
        <f t="shared" si="1"/>
        <v>0</v>
      </c>
      <c r="D13" s="286"/>
      <c r="E13" s="286"/>
      <c r="F13" s="286"/>
      <c r="G13" s="287">
        <v>0</v>
      </c>
      <c r="H13" s="287">
        <v>0</v>
      </c>
      <c r="I13" s="288">
        <f t="shared" si="2"/>
        <v>0</v>
      </c>
      <c r="J13" s="288">
        <f t="shared" si="3"/>
        <v>0</v>
      </c>
      <c r="M13" s="274">
        <f t="shared" si="4"/>
        <v>0</v>
      </c>
      <c r="N13" s="274">
        <f t="shared" si="5"/>
        <v>0</v>
      </c>
      <c r="O13" s="274">
        <f t="shared" si="6"/>
        <v>0</v>
      </c>
      <c r="P13" s="274">
        <f t="shared" si="7"/>
        <v>0</v>
      </c>
      <c r="Q13" s="274">
        <f t="shared" si="8"/>
        <v>0</v>
      </c>
      <c r="R13" s="274">
        <f t="shared" si="9"/>
        <v>0</v>
      </c>
      <c r="S13" s="346">
        <f t="shared" si="0"/>
        <v>0</v>
      </c>
    </row>
    <row r="14" spans="2:19" ht="42.75" customHeight="1">
      <c r="B14" s="284">
        <v>0</v>
      </c>
      <c r="C14" s="285">
        <f t="shared" si="1"/>
        <v>0</v>
      </c>
      <c r="D14" s="286"/>
      <c r="E14" s="286"/>
      <c r="F14" s="286"/>
      <c r="G14" s="287">
        <v>0</v>
      </c>
      <c r="H14" s="287">
        <v>0</v>
      </c>
      <c r="I14" s="288">
        <f t="shared" si="2"/>
        <v>0</v>
      </c>
      <c r="J14" s="288">
        <f t="shared" si="3"/>
        <v>0</v>
      </c>
      <c r="M14" s="274">
        <f t="shared" si="4"/>
        <v>0</v>
      </c>
      <c r="N14" s="274">
        <f t="shared" si="5"/>
        <v>0</v>
      </c>
      <c r="O14" s="274">
        <f t="shared" si="6"/>
        <v>0</v>
      </c>
      <c r="P14" s="274">
        <f t="shared" si="7"/>
        <v>0</v>
      </c>
      <c r="Q14" s="274">
        <f t="shared" si="8"/>
        <v>0</v>
      </c>
      <c r="R14" s="274">
        <f t="shared" si="9"/>
        <v>0</v>
      </c>
      <c r="S14" s="346">
        <f t="shared" si="0"/>
        <v>0</v>
      </c>
    </row>
    <row r="15" spans="2:19" ht="42.75" customHeight="1">
      <c r="B15" s="284">
        <v>0</v>
      </c>
      <c r="C15" s="285">
        <f t="shared" si="1"/>
        <v>0</v>
      </c>
      <c r="D15" s="286"/>
      <c r="E15" s="286"/>
      <c r="F15" s="286"/>
      <c r="G15" s="287">
        <v>0</v>
      </c>
      <c r="H15" s="287">
        <v>0</v>
      </c>
      <c r="I15" s="288">
        <f t="shared" si="2"/>
        <v>0</v>
      </c>
      <c r="J15" s="288">
        <f t="shared" si="3"/>
        <v>0</v>
      </c>
      <c r="M15" s="274">
        <f t="shared" si="4"/>
        <v>0</v>
      </c>
      <c r="N15" s="274">
        <f t="shared" si="5"/>
        <v>0</v>
      </c>
      <c r="O15" s="274">
        <f t="shared" si="6"/>
        <v>0</v>
      </c>
      <c r="P15" s="274">
        <f t="shared" si="7"/>
        <v>0</v>
      </c>
      <c r="Q15" s="274">
        <f t="shared" si="8"/>
        <v>0</v>
      </c>
      <c r="R15" s="274">
        <f t="shared" si="9"/>
        <v>0</v>
      </c>
      <c r="S15" s="346">
        <f t="shared" si="0"/>
        <v>0</v>
      </c>
    </row>
    <row r="16" spans="2:19" ht="42.75" customHeight="1">
      <c r="B16" s="284">
        <v>0</v>
      </c>
      <c r="C16" s="285">
        <f t="shared" si="1"/>
        <v>0</v>
      </c>
      <c r="D16" s="286"/>
      <c r="E16" s="286"/>
      <c r="F16" s="286"/>
      <c r="G16" s="287">
        <v>0</v>
      </c>
      <c r="H16" s="287">
        <v>0</v>
      </c>
      <c r="I16" s="288">
        <f t="shared" si="2"/>
        <v>0</v>
      </c>
      <c r="J16" s="288">
        <f t="shared" si="3"/>
        <v>0</v>
      </c>
      <c r="M16" s="274">
        <f t="shared" si="4"/>
        <v>0</v>
      </c>
      <c r="N16" s="274">
        <f t="shared" si="5"/>
        <v>0</v>
      </c>
      <c r="O16" s="274">
        <f t="shared" si="6"/>
        <v>0</v>
      </c>
      <c r="P16" s="274">
        <f t="shared" si="7"/>
        <v>0</v>
      </c>
      <c r="Q16" s="274">
        <f t="shared" si="8"/>
        <v>0</v>
      </c>
      <c r="R16" s="274">
        <f t="shared" si="9"/>
        <v>0</v>
      </c>
      <c r="S16" s="346">
        <f t="shared" si="0"/>
        <v>0</v>
      </c>
    </row>
    <row r="17" spans="2:19" ht="42.75" customHeight="1">
      <c r="B17" s="284">
        <v>0</v>
      </c>
      <c r="C17" s="285">
        <f t="shared" si="1"/>
        <v>0</v>
      </c>
      <c r="D17" s="286"/>
      <c r="E17" s="286"/>
      <c r="F17" s="286"/>
      <c r="G17" s="287">
        <v>0</v>
      </c>
      <c r="H17" s="287">
        <v>0</v>
      </c>
      <c r="I17" s="288">
        <f t="shared" si="2"/>
        <v>0</v>
      </c>
      <c r="J17" s="288">
        <f t="shared" si="3"/>
        <v>0</v>
      </c>
      <c r="M17" s="274">
        <f t="shared" si="4"/>
        <v>0</v>
      </c>
      <c r="N17" s="274">
        <f t="shared" si="5"/>
        <v>0</v>
      </c>
      <c r="O17" s="274">
        <f t="shared" si="6"/>
        <v>0</v>
      </c>
      <c r="P17" s="274">
        <f t="shared" si="7"/>
        <v>0</v>
      </c>
      <c r="Q17" s="274">
        <f t="shared" si="8"/>
        <v>0</v>
      </c>
      <c r="R17" s="274">
        <f t="shared" si="9"/>
        <v>0</v>
      </c>
      <c r="S17" s="346">
        <f t="shared" si="0"/>
        <v>0</v>
      </c>
    </row>
    <row r="18" spans="2:19" ht="42.75" customHeight="1" thickBot="1">
      <c r="B18" s="284">
        <v>0</v>
      </c>
      <c r="C18" s="285">
        <f t="shared" si="1"/>
        <v>0</v>
      </c>
      <c r="D18" s="286"/>
      <c r="E18" s="286"/>
      <c r="F18" s="286"/>
      <c r="G18" s="287">
        <v>0</v>
      </c>
      <c r="H18" s="287">
        <v>0</v>
      </c>
      <c r="I18" s="288">
        <f t="shared" si="2"/>
        <v>0</v>
      </c>
      <c r="J18" s="288">
        <f t="shared" si="3"/>
        <v>0</v>
      </c>
      <c r="M18" s="274">
        <f t="shared" si="4"/>
        <v>0</v>
      </c>
      <c r="N18" s="347">
        <f t="shared" si="5"/>
        <v>0</v>
      </c>
      <c r="O18" s="347">
        <f t="shared" si="6"/>
        <v>0</v>
      </c>
      <c r="P18" s="347">
        <f t="shared" si="7"/>
        <v>0</v>
      </c>
      <c r="Q18" s="347">
        <f t="shared" si="8"/>
        <v>0</v>
      </c>
      <c r="R18" s="347">
        <f t="shared" si="9"/>
        <v>0</v>
      </c>
      <c r="S18" s="348">
        <f t="shared" si="0"/>
        <v>0</v>
      </c>
    </row>
    <row r="19" spans="2:19" ht="42.75" customHeight="1" thickBot="1">
      <c r="B19" s="593" t="s">
        <v>2</v>
      </c>
      <c r="C19" s="594"/>
      <c r="D19" s="594"/>
      <c r="E19" s="594"/>
      <c r="F19" s="594"/>
      <c r="G19" s="594"/>
      <c r="H19" s="722"/>
      <c r="I19" s="288">
        <f>SUM(I6:I18)</f>
        <v>0</v>
      </c>
      <c r="J19" s="288">
        <f>SUM(J6:J18)</f>
        <v>0</v>
      </c>
      <c r="M19" s="268"/>
      <c r="N19" s="349">
        <f>SUM(N6:N18)</f>
        <v>0</v>
      </c>
      <c r="O19" s="350">
        <f>SUM(O6:O18)</f>
        <v>0</v>
      </c>
      <c r="P19" s="350">
        <f>SUM(P6:P18)</f>
        <v>0</v>
      </c>
      <c r="Q19" s="350">
        <f>SUM(Q6:Q18)</f>
        <v>0</v>
      </c>
      <c r="R19" s="350">
        <f>SUM(R6:R18)</f>
        <v>0</v>
      </c>
      <c r="S19" s="351">
        <f t="shared" si="0"/>
        <v>0</v>
      </c>
    </row>
    <row r="20" spans="2:3" ht="21.75" customHeight="1">
      <c r="B20" s="35" t="s">
        <v>439</v>
      </c>
      <c r="C20" s="35"/>
    </row>
    <row r="21" spans="2:3" ht="21.75" customHeight="1">
      <c r="B21" s="35" t="s">
        <v>424</v>
      </c>
      <c r="C21" s="35"/>
    </row>
    <row r="22" spans="2:3" ht="21.75" customHeight="1">
      <c r="B22" s="35"/>
      <c r="C22" s="35"/>
    </row>
    <row r="23" spans="2:5" ht="21.75" customHeight="1">
      <c r="B23" s="6" t="s">
        <v>138</v>
      </c>
      <c r="C23" s="6"/>
      <c r="E23" s="65" t="s">
        <v>423</v>
      </c>
    </row>
    <row r="24" spans="2:5" ht="21.75" customHeight="1">
      <c r="B24" s="6"/>
      <c r="C24" s="6"/>
      <c r="E24" s="65"/>
    </row>
    <row r="25" spans="2:10" ht="21.75" customHeight="1">
      <c r="B25" s="6"/>
      <c r="C25" s="6"/>
      <c r="E25" s="65"/>
      <c r="H25" s="723" t="s">
        <v>431</v>
      </c>
      <c r="I25" s="723"/>
      <c r="J25" s="279"/>
    </row>
    <row r="26" spans="9:10" ht="21.75" customHeight="1">
      <c r="I26" s="63"/>
      <c r="J26" s="63" t="s">
        <v>257</v>
      </c>
    </row>
    <row r="27" spans="1:19" ht="42.75" customHeight="1" thickBot="1">
      <c r="A27" s="281"/>
      <c r="B27" s="482" t="s">
        <v>137</v>
      </c>
      <c r="C27" s="552"/>
      <c r="D27" s="10" t="s">
        <v>132</v>
      </c>
      <c r="E27" s="280" t="s">
        <v>136</v>
      </c>
      <c r="F27" s="10" t="s">
        <v>133</v>
      </c>
      <c r="G27" s="10" t="s">
        <v>134</v>
      </c>
      <c r="H27" s="10" t="s">
        <v>135</v>
      </c>
      <c r="I27" s="280" t="s">
        <v>258</v>
      </c>
      <c r="J27" s="280" t="s">
        <v>259</v>
      </c>
      <c r="K27" s="281"/>
      <c r="M27" s="230" t="s">
        <v>260</v>
      </c>
      <c r="N27" s="289" t="s">
        <v>249</v>
      </c>
      <c r="O27" s="271" t="s">
        <v>250</v>
      </c>
      <c r="P27" s="271" t="s">
        <v>251</v>
      </c>
      <c r="Q27" s="271" t="s">
        <v>252</v>
      </c>
      <c r="R27" s="282" t="s">
        <v>421</v>
      </c>
      <c r="S27" s="203"/>
    </row>
    <row r="28" spans="2:19" ht="42.75" customHeight="1">
      <c r="B28" s="284">
        <v>0</v>
      </c>
      <c r="C28" s="285">
        <f aca="true" t="shared" si="10" ref="C28:C40">IF(B28=0,0,IF(B28=1,$N$5,IF(B28=2,$O$5,IF(B28=3,$P$5,IF(B28=4,$Q$5,IF(B28=5,$R$5))))))</f>
        <v>0</v>
      </c>
      <c r="D28" s="286" t="s">
        <v>422</v>
      </c>
      <c r="E28" s="286"/>
      <c r="F28" s="286"/>
      <c r="G28" s="287">
        <v>0</v>
      </c>
      <c r="H28" s="287">
        <v>0</v>
      </c>
      <c r="I28" s="288">
        <f>+G28*H28</f>
        <v>0</v>
      </c>
      <c r="J28" s="288">
        <f>+I28-M28</f>
        <v>0</v>
      </c>
      <c r="M28" s="274">
        <f>ROUNDDOWN(I28/108*8,0)</f>
        <v>0</v>
      </c>
      <c r="N28" s="352">
        <f>+IF(B28=1,J28,0)</f>
        <v>0</v>
      </c>
      <c r="O28" s="274">
        <f>+IF(B28=2,J28,0)</f>
        <v>0</v>
      </c>
      <c r="P28" s="274">
        <f>+IF(B28=3,J28,0)</f>
        <v>0</v>
      </c>
      <c r="Q28" s="274">
        <f>+IF(B28=4,J28,0)</f>
        <v>0</v>
      </c>
      <c r="R28" s="274">
        <f>+IF(B28=5,J28,0)</f>
        <v>0</v>
      </c>
      <c r="S28" s="345">
        <f aca="true" t="shared" si="11" ref="S28:S41">+SUM(N28:R28)</f>
        <v>0</v>
      </c>
    </row>
    <row r="29" spans="2:19" ht="42.75" customHeight="1">
      <c r="B29" s="284">
        <v>0</v>
      </c>
      <c r="C29" s="285">
        <f t="shared" si="10"/>
        <v>0</v>
      </c>
      <c r="D29" s="286" t="s">
        <v>422</v>
      </c>
      <c r="E29" s="286"/>
      <c r="F29" s="286"/>
      <c r="G29" s="287">
        <v>0</v>
      </c>
      <c r="H29" s="287">
        <v>0</v>
      </c>
      <c r="I29" s="288">
        <f aca="true" t="shared" si="12" ref="I29:I40">+G29*H29</f>
        <v>0</v>
      </c>
      <c r="J29" s="288">
        <f aca="true" t="shared" si="13" ref="J29:J40">+I29-M29</f>
        <v>0</v>
      </c>
      <c r="M29" s="274">
        <f aca="true" t="shared" si="14" ref="M29:M40">ROUNDDOWN(I29/108*8,0)</f>
        <v>0</v>
      </c>
      <c r="N29" s="352">
        <f aca="true" t="shared" si="15" ref="N29:N40">+IF(B29=1,J29,0)</f>
        <v>0</v>
      </c>
      <c r="O29" s="274">
        <f aca="true" t="shared" si="16" ref="O29:O40">+IF(B29=2,J29,0)</f>
        <v>0</v>
      </c>
      <c r="P29" s="274">
        <f aca="true" t="shared" si="17" ref="P29:P40">+IF(B29=3,J29,0)</f>
        <v>0</v>
      </c>
      <c r="Q29" s="274">
        <f aca="true" t="shared" si="18" ref="Q29:Q40">+IF(B29=4,J29,0)</f>
        <v>0</v>
      </c>
      <c r="R29" s="274">
        <f aca="true" t="shared" si="19" ref="R29:R40">+IF(B29=5,J29,0)</f>
        <v>0</v>
      </c>
      <c r="S29" s="346">
        <f t="shared" si="11"/>
        <v>0</v>
      </c>
    </row>
    <row r="30" spans="2:19" ht="42.75" customHeight="1">
      <c r="B30" s="284">
        <v>0</v>
      </c>
      <c r="C30" s="285">
        <f t="shared" si="10"/>
        <v>0</v>
      </c>
      <c r="D30" s="286"/>
      <c r="E30" s="286"/>
      <c r="F30" s="286"/>
      <c r="G30" s="287">
        <v>0</v>
      </c>
      <c r="H30" s="287">
        <v>0</v>
      </c>
      <c r="I30" s="288">
        <f t="shared" si="12"/>
        <v>0</v>
      </c>
      <c r="J30" s="288">
        <f t="shared" si="13"/>
        <v>0</v>
      </c>
      <c r="M30" s="274">
        <f t="shared" si="14"/>
        <v>0</v>
      </c>
      <c r="N30" s="352">
        <f t="shared" si="15"/>
        <v>0</v>
      </c>
      <c r="O30" s="274">
        <f t="shared" si="16"/>
        <v>0</v>
      </c>
      <c r="P30" s="274">
        <f t="shared" si="17"/>
        <v>0</v>
      </c>
      <c r="Q30" s="274">
        <f t="shared" si="18"/>
        <v>0</v>
      </c>
      <c r="R30" s="274">
        <f t="shared" si="19"/>
        <v>0</v>
      </c>
      <c r="S30" s="346">
        <f t="shared" si="11"/>
        <v>0</v>
      </c>
    </row>
    <row r="31" spans="2:19" ht="42.75" customHeight="1">
      <c r="B31" s="284">
        <v>0</v>
      </c>
      <c r="C31" s="285">
        <f t="shared" si="10"/>
        <v>0</v>
      </c>
      <c r="D31" s="286"/>
      <c r="E31" s="286"/>
      <c r="F31" s="286"/>
      <c r="G31" s="287">
        <v>0</v>
      </c>
      <c r="H31" s="287">
        <v>0</v>
      </c>
      <c r="I31" s="288">
        <f t="shared" si="12"/>
        <v>0</v>
      </c>
      <c r="J31" s="288">
        <f t="shared" si="13"/>
        <v>0</v>
      </c>
      <c r="M31" s="274">
        <f t="shared" si="14"/>
        <v>0</v>
      </c>
      <c r="N31" s="352">
        <f t="shared" si="15"/>
        <v>0</v>
      </c>
      <c r="O31" s="274">
        <f t="shared" si="16"/>
        <v>0</v>
      </c>
      <c r="P31" s="274">
        <f t="shared" si="17"/>
        <v>0</v>
      </c>
      <c r="Q31" s="274">
        <f t="shared" si="18"/>
        <v>0</v>
      </c>
      <c r="R31" s="274">
        <f t="shared" si="19"/>
        <v>0</v>
      </c>
      <c r="S31" s="346">
        <f t="shared" si="11"/>
        <v>0</v>
      </c>
    </row>
    <row r="32" spans="2:19" ht="42.75" customHeight="1">
      <c r="B32" s="284">
        <v>0</v>
      </c>
      <c r="C32" s="285">
        <f t="shared" si="10"/>
        <v>0</v>
      </c>
      <c r="D32" s="286"/>
      <c r="E32" s="286"/>
      <c r="F32" s="286"/>
      <c r="G32" s="287">
        <v>0</v>
      </c>
      <c r="H32" s="287">
        <v>0</v>
      </c>
      <c r="I32" s="288">
        <f t="shared" si="12"/>
        <v>0</v>
      </c>
      <c r="J32" s="288">
        <f t="shared" si="13"/>
        <v>0</v>
      </c>
      <c r="M32" s="274">
        <f t="shared" si="14"/>
        <v>0</v>
      </c>
      <c r="N32" s="352">
        <f t="shared" si="15"/>
        <v>0</v>
      </c>
      <c r="O32" s="274">
        <f t="shared" si="16"/>
        <v>0</v>
      </c>
      <c r="P32" s="274">
        <f t="shared" si="17"/>
        <v>0</v>
      </c>
      <c r="Q32" s="274">
        <f t="shared" si="18"/>
        <v>0</v>
      </c>
      <c r="R32" s="274">
        <f t="shared" si="19"/>
        <v>0</v>
      </c>
      <c r="S32" s="346">
        <f t="shared" si="11"/>
        <v>0</v>
      </c>
    </row>
    <row r="33" spans="2:19" ht="42.75" customHeight="1">
      <c r="B33" s="284">
        <v>0</v>
      </c>
      <c r="C33" s="285">
        <f t="shared" si="10"/>
        <v>0</v>
      </c>
      <c r="D33" s="286"/>
      <c r="E33" s="286"/>
      <c r="F33" s="286"/>
      <c r="G33" s="287">
        <v>0</v>
      </c>
      <c r="H33" s="287">
        <v>0</v>
      </c>
      <c r="I33" s="288">
        <f t="shared" si="12"/>
        <v>0</v>
      </c>
      <c r="J33" s="288">
        <f t="shared" si="13"/>
        <v>0</v>
      </c>
      <c r="M33" s="274">
        <f t="shared" si="14"/>
        <v>0</v>
      </c>
      <c r="N33" s="352">
        <f t="shared" si="15"/>
        <v>0</v>
      </c>
      <c r="O33" s="274">
        <f t="shared" si="16"/>
        <v>0</v>
      </c>
      <c r="P33" s="274">
        <f t="shared" si="17"/>
        <v>0</v>
      </c>
      <c r="Q33" s="274">
        <f t="shared" si="18"/>
        <v>0</v>
      </c>
      <c r="R33" s="274">
        <f t="shared" si="19"/>
        <v>0</v>
      </c>
      <c r="S33" s="346">
        <f t="shared" si="11"/>
        <v>0</v>
      </c>
    </row>
    <row r="34" spans="2:19" ht="42.75" customHeight="1">
      <c r="B34" s="284">
        <v>0</v>
      </c>
      <c r="C34" s="285">
        <f t="shared" si="10"/>
        <v>0</v>
      </c>
      <c r="D34" s="286"/>
      <c r="E34" s="286"/>
      <c r="F34" s="286"/>
      <c r="G34" s="287">
        <v>0</v>
      </c>
      <c r="H34" s="287">
        <v>0</v>
      </c>
      <c r="I34" s="288">
        <f t="shared" si="12"/>
        <v>0</v>
      </c>
      <c r="J34" s="288">
        <f t="shared" si="13"/>
        <v>0</v>
      </c>
      <c r="M34" s="274">
        <f t="shared" si="14"/>
        <v>0</v>
      </c>
      <c r="N34" s="352">
        <f t="shared" si="15"/>
        <v>0</v>
      </c>
      <c r="O34" s="274">
        <f t="shared" si="16"/>
        <v>0</v>
      </c>
      <c r="P34" s="274">
        <f t="shared" si="17"/>
        <v>0</v>
      </c>
      <c r="Q34" s="274">
        <f t="shared" si="18"/>
        <v>0</v>
      </c>
      <c r="R34" s="274">
        <f t="shared" si="19"/>
        <v>0</v>
      </c>
      <c r="S34" s="346">
        <f t="shared" si="11"/>
        <v>0</v>
      </c>
    </row>
    <row r="35" spans="2:19" ht="42.75" customHeight="1">
      <c r="B35" s="284">
        <v>0</v>
      </c>
      <c r="C35" s="285">
        <f t="shared" si="10"/>
        <v>0</v>
      </c>
      <c r="D35" s="286"/>
      <c r="E35" s="286"/>
      <c r="F35" s="286"/>
      <c r="G35" s="287">
        <v>0</v>
      </c>
      <c r="H35" s="287">
        <v>0</v>
      </c>
      <c r="I35" s="288">
        <f t="shared" si="12"/>
        <v>0</v>
      </c>
      <c r="J35" s="288">
        <f t="shared" si="13"/>
        <v>0</v>
      </c>
      <c r="M35" s="274">
        <f t="shared" si="14"/>
        <v>0</v>
      </c>
      <c r="N35" s="352">
        <f t="shared" si="15"/>
        <v>0</v>
      </c>
      <c r="O35" s="274">
        <f t="shared" si="16"/>
        <v>0</v>
      </c>
      <c r="P35" s="274">
        <f t="shared" si="17"/>
        <v>0</v>
      </c>
      <c r="Q35" s="274">
        <f t="shared" si="18"/>
        <v>0</v>
      </c>
      <c r="R35" s="274">
        <f t="shared" si="19"/>
        <v>0</v>
      </c>
      <c r="S35" s="346">
        <f t="shared" si="11"/>
        <v>0</v>
      </c>
    </row>
    <row r="36" spans="2:19" ht="42.75" customHeight="1">
      <c r="B36" s="284">
        <v>0</v>
      </c>
      <c r="C36" s="285">
        <f t="shared" si="10"/>
        <v>0</v>
      </c>
      <c r="D36" s="286"/>
      <c r="E36" s="286"/>
      <c r="F36" s="286"/>
      <c r="G36" s="287">
        <v>0</v>
      </c>
      <c r="H36" s="287">
        <v>0</v>
      </c>
      <c r="I36" s="288">
        <f t="shared" si="12"/>
        <v>0</v>
      </c>
      <c r="J36" s="288">
        <f t="shared" si="13"/>
        <v>0</v>
      </c>
      <c r="M36" s="274">
        <f t="shared" si="14"/>
        <v>0</v>
      </c>
      <c r="N36" s="352">
        <f t="shared" si="15"/>
        <v>0</v>
      </c>
      <c r="O36" s="274">
        <f t="shared" si="16"/>
        <v>0</v>
      </c>
      <c r="P36" s="274">
        <f t="shared" si="17"/>
        <v>0</v>
      </c>
      <c r="Q36" s="274">
        <f t="shared" si="18"/>
        <v>0</v>
      </c>
      <c r="R36" s="274">
        <f t="shared" si="19"/>
        <v>0</v>
      </c>
      <c r="S36" s="346">
        <f t="shared" si="11"/>
        <v>0</v>
      </c>
    </row>
    <row r="37" spans="2:19" ht="42.75" customHeight="1">
      <c r="B37" s="284">
        <v>0</v>
      </c>
      <c r="C37" s="285">
        <f t="shared" si="10"/>
        <v>0</v>
      </c>
      <c r="D37" s="286"/>
      <c r="E37" s="286"/>
      <c r="F37" s="286"/>
      <c r="G37" s="287">
        <v>0</v>
      </c>
      <c r="H37" s="287">
        <v>0</v>
      </c>
      <c r="I37" s="288">
        <f t="shared" si="12"/>
        <v>0</v>
      </c>
      <c r="J37" s="288">
        <f t="shared" si="13"/>
        <v>0</v>
      </c>
      <c r="M37" s="274">
        <f t="shared" si="14"/>
        <v>0</v>
      </c>
      <c r="N37" s="352">
        <f t="shared" si="15"/>
        <v>0</v>
      </c>
      <c r="O37" s="274">
        <f t="shared" si="16"/>
        <v>0</v>
      </c>
      <c r="P37" s="274">
        <f t="shared" si="17"/>
        <v>0</v>
      </c>
      <c r="Q37" s="274">
        <f t="shared" si="18"/>
        <v>0</v>
      </c>
      <c r="R37" s="274">
        <f t="shared" si="19"/>
        <v>0</v>
      </c>
      <c r="S37" s="346">
        <f t="shared" si="11"/>
        <v>0</v>
      </c>
    </row>
    <row r="38" spans="2:19" ht="42.75" customHeight="1">
      <c r="B38" s="284">
        <v>0</v>
      </c>
      <c r="C38" s="285">
        <f t="shared" si="10"/>
        <v>0</v>
      </c>
      <c r="D38" s="286"/>
      <c r="E38" s="286"/>
      <c r="F38" s="286"/>
      <c r="G38" s="287">
        <v>0</v>
      </c>
      <c r="H38" s="287">
        <v>0</v>
      </c>
      <c r="I38" s="288">
        <f t="shared" si="12"/>
        <v>0</v>
      </c>
      <c r="J38" s="288">
        <f t="shared" si="13"/>
        <v>0</v>
      </c>
      <c r="M38" s="274">
        <f t="shared" si="14"/>
        <v>0</v>
      </c>
      <c r="N38" s="352">
        <f t="shared" si="15"/>
        <v>0</v>
      </c>
      <c r="O38" s="274">
        <f t="shared" si="16"/>
        <v>0</v>
      </c>
      <c r="P38" s="274">
        <f t="shared" si="17"/>
        <v>0</v>
      </c>
      <c r="Q38" s="274">
        <f t="shared" si="18"/>
        <v>0</v>
      </c>
      <c r="R38" s="274">
        <f t="shared" si="19"/>
        <v>0</v>
      </c>
      <c r="S38" s="346">
        <f t="shared" si="11"/>
        <v>0</v>
      </c>
    </row>
    <row r="39" spans="2:19" ht="42.75" customHeight="1">
      <c r="B39" s="284">
        <v>0</v>
      </c>
      <c r="C39" s="285">
        <f t="shared" si="10"/>
        <v>0</v>
      </c>
      <c r="D39" s="286"/>
      <c r="E39" s="286"/>
      <c r="F39" s="286"/>
      <c r="G39" s="287">
        <v>0</v>
      </c>
      <c r="H39" s="287">
        <v>0</v>
      </c>
      <c r="I39" s="288">
        <f t="shared" si="12"/>
        <v>0</v>
      </c>
      <c r="J39" s="288">
        <f t="shared" si="13"/>
        <v>0</v>
      </c>
      <c r="M39" s="274">
        <f t="shared" si="14"/>
        <v>0</v>
      </c>
      <c r="N39" s="352">
        <f t="shared" si="15"/>
        <v>0</v>
      </c>
      <c r="O39" s="274">
        <f t="shared" si="16"/>
        <v>0</v>
      </c>
      <c r="P39" s="274">
        <f t="shared" si="17"/>
        <v>0</v>
      </c>
      <c r="Q39" s="274">
        <f t="shared" si="18"/>
        <v>0</v>
      </c>
      <c r="R39" s="274">
        <f t="shared" si="19"/>
        <v>0</v>
      </c>
      <c r="S39" s="346">
        <f t="shared" si="11"/>
        <v>0</v>
      </c>
    </row>
    <row r="40" spans="2:19" ht="42.75" customHeight="1" thickBot="1">
      <c r="B40" s="284">
        <v>0</v>
      </c>
      <c r="C40" s="285">
        <f t="shared" si="10"/>
        <v>0</v>
      </c>
      <c r="D40" s="286"/>
      <c r="E40" s="286"/>
      <c r="F40" s="286"/>
      <c r="G40" s="287">
        <v>0</v>
      </c>
      <c r="H40" s="287">
        <v>0</v>
      </c>
      <c r="I40" s="288">
        <f t="shared" si="12"/>
        <v>0</v>
      </c>
      <c r="J40" s="288">
        <f t="shared" si="13"/>
        <v>0</v>
      </c>
      <c r="M40" s="274">
        <f t="shared" si="14"/>
        <v>0</v>
      </c>
      <c r="N40" s="353">
        <f t="shared" si="15"/>
        <v>0</v>
      </c>
      <c r="O40" s="347">
        <f t="shared" si="16"/>
        <v>0</v>
      </c>
      <c r="P40" s="347">
        <f t="shared" si="17"/>
        <v>0</v>
      </c>
      <c r="Q40" s="347">
        <f t="shared" si="18"/>
        <v>0</v>
      </c>
      <c r="R40" s="347">
        <f t="shared" si="19"/>
        <v>0</v>
      </c>
      <c r="S40" s="348">
        <f t="shared" si="11"/>
        <v>0</v>
      </c>
    </row>
    <row r="41" spans="2:19" ht="42.75" customHeight="1" thickBot="1">
      <c r="B41" s="593" t="s">
        <v>2</v>
      </c>
      <c r="C41" s="594"/>
      <c r="D41" s="594"/>
      <c r="E41" s="594"/>
      <c r="F41" s="594"/>
      <c r="G41" s="594"/>
      <c r="H41" s="722"/>
      <c r="I41" s="288">
        <f>SUM(I28:I40)</f>
        <v>0</v>
      </c>
      <c r="J41" s="288">
        <f>SUM(J28:J40)</f>
        <v>0</v>
      </c>
      <c r="M41" s="274"/>
      <c r="N41" s="354">
        <f>SUM(N28:N40)</f>
        <v>0</v>
      </c>
      <c r="O41" s="350">
        <f>SUM(O28:O40)</f>
        <v>0</v>
      </c>
      <c r="P41" s="350">
        <f>SUM(P28:P40)</f>
        <v>0</v>
      </c>
      <c r="Q41" s="350">
        <f>SUM(Q28:Q40)</f>
        <v>0</v>
      </c>
      <c r="R41" s="350">
        <f>SUM(R28:R40)</f>
        <v>0</v>
      </c>
      <c r="S41" s="351">
        <f t="shared" si="11"/>
        <v>0</v>
      </c>
    </row>
    <row r="42" spans="2:3" ht="21.75" customHeight="1">
      <c r="B42" s="35" t="s">
        <v>439</v>
      </c>
      <c r="C42" s="35"/>
    </row>
    <row r="43" spans="2:3" ht="21.75" customHeight="1">
      <c r="B43" s="35" t="s">
        <v>424</v>
      </c>
      <c r="C43" s="35"/>
    </row>
    <row r="44" spans="2:3" ht="21.75" customHeight="1">
      <c r="B44" s="35"/>
      <c r="C44" s="35"/>
    </row>
  </sheetData>
  <sheetProtection/>
  <mergeCells count="6">
    <mergeCell ref="B27:C27"/>
    <mergeCell ref="B41:H41"/>
    <mergeCell ref="B19:H19"/>
    <mergeCell ref="H3:I3"/>
    <mergeCell ref="B5:C5"/>
    <mergeCell ref="H25:I25"/>
  </mergeCells>
  <printOptions horizontalCentered="1"/>
  <pageMargins left="0.7874015748031497" right="0.7874015748031497" top="0.984251968503937" bottom="0.7874015748031497" header="0.5118110236220472" footer="0.3937007874015748"/>
  <pageSetup firstPageNumber="16" useFirstPageNumber="1" fitToHeight="2" horizontalDpi="600" verticalDpi="600" orientation="portrait" paperSize="9" scale="79" r:id="rId2"/>
  <headerFooter alignWithMargins="0">
    <oddFooter>&amp;C&amp;"ＭＳ ゴシック,標準"&amp;10－ &amp;P －</oddFooter>
  </headerFooter>
  <rowBreaks count="1" manualBreakCount="1">
    <brk id="22" min="1" max="9" man="1"/>
  </rowBreaks>
  <drawing r:id="rId1"/>
</worksheet>
</file>

<file path=xl/worksheets/sheet11.xml><?xml version="1.0" encoding="utf-8"?>
<worksheet xmlns="http://schemas.openxmlformats.org/spreadsheetml/2006/main" xmlns:r="http://schemas.openxmlformats.org/officeDocument/2006/relationships">
  <dimension ref="B1:L43"/>
  <sheetViews>
    <sheetView zoomScale="75" zoomScaleNormal="75" zoomScaleSheetLayoutView="75" zoomScalePageLayoutView="0" workbookViewId="0" topLeftCell="A34">
      <selection activeCell="I33" sqref="I33"/>
    </sheetView>
  </sheetViews>
  <sheetFormatPr defaultColWidth="9.00390625" defaultRowHeight="21.75" customHeight="1"/>
  <cols>
    <col min="1" max="1" width="2.625" style="9" customWidth="1"/>
    <col min="2" max="2" width="12.25390625" style="9" customWidth="1"/>
    <col min="3" max="3" width="18.875" style="9" customWidth="1"/>
    <col min="4" max="4" width="16.50390625" style="9" customWidth="1"/>
    <col min="5" max="5" width="16.00390625" style="9" customWidth="1"/>
    <col min="6" max="7" width="10.25390625" style="9" customWidth="1"/>
    <col min="8" max="9" width="13.50390625" style="9" customWidth="1"/>
    <col min="10" max="10" width="2.625" style="9" customWidth="1"/>
    <col min="11" max="16384" width="9.00390625" style="9" customWidth="1"/>
  </cols>
  <sheetData>
    <row r="1" spans="2:4" ht="21.75" customHeight="1">
      <c r="B1" s="6" t="s">
        <v>139</v>
      </c>
      <c r="D1" s="65" t="s">
        <v>144</v>
      </c>
    </row>
    <row r="2" spans="2:4" ht="21.75" customHeight="1">
      <c r="B2" s="6"/>
      <c r="D2" s="65"/>
    </row>
    <row r="3" spans="2:7" ht="21.75" customHeight="1">
      <c r="B3" s="6"/>
      <c r="D3" s="65"/>
      <c r="G3" s="290" t="s">
        <v>247</v>
      </c>
    </row>
    <row r="4" spans="2:9" ht="21.75" customHeight="1">
      <c r="B4" s="290"/>
      <c r="H4" s="63"/>
      <c r="I4" s="63" t="s">
        <v>257</v>
      </c>
    </row>
    <row r="5" spans="2:12" s="281" customFormat="1" ht="42.75" customHeight="1">
      <c r="B5" s="10" t="s">
        <v>140</v>
      </c>
      <c r="C5" s="10" t="s">
        <v>141</v>
      </c>
      <c r="D5" s="280" t="s">
        <v>142</v>
      </c>
      <c r="E5" s="10" t="s">
        <v>143</v>
      </c>
      <c r="F5" s="10" t="s">
        <v>134</v>
      </c>
      <c r="G5" s="10" t="s">
        <v>135</v>
      </c>
      <c r="H5" s="280" t="s">
        <v>258</v>
      </c>
      <c r="I5" s="280" t="s">
        <v>259</v>
      </c>
      <c r="L5" s="230" t="s">
        <v>260</v>
      </c>
    </row>
    <row r="6" spans="2:12" ht="42.75" customHeight="1">
      <c r="B6" s="286"/>
      <c r="C6" s="286"/>
      <c r="D6" s="286"/>
      <c r="E6" s="286"/>
      <c r="F6" s="287">
        <v>0</v>
      </c>
      <c r="G6" s="287">
        <v>0</v>
      </c>
      <c r="H6" s="288">
        <f>+F6*G6</f>
        <v>0</v>
      </c>
      <c r="I6" s="288">
        <f>+H6-L6</f>
        <v>0</v>
      </c>
      <c r="L6" s="291">
        <f>ROUNDDOWN(H6/108*8,0)</f>
        <v>0</v>
      </c>
    </row>
    <row r="7" spans="2:12" ht="42.75" customHeight="1">
      <c r="B7" s="286"/>
      <c r="C7" s="286"/>
      <c r="D7" s="286"/>
      <c r="E7" s="286"/>
      <c r="F7" s="287">
        <v>0</v>
      </c>
      <c r="G7" s="287">
        <v>0</v>
      </c>
      <c r="H7" s="288">
        <f aca="true" t="shared" si="0" ref="H7:H12">+F7*G7</f>
        <v>0</v>
      </c>
      <c r="I7" s="288">
        <f aca="true" t="shared" si="1" ref="I7:I12">+H7-L7</f>
        <v>0</v>
      </c>
      <c r="L7" s="291">
        <f aca="true" t="shared" si="2" ref="L7:L12">ROUNDDOWN(H7/108*8,0)</f>
        <v>0</v>
      </c>
    </row>
    <row r="8" spans="2:12" ht="42.75" customHeight="1">
      <c r="B8" s="286"/>
      <c r="C8" s="286"/>
      <c r="D8" s="286"/>
      <c r="E8" s="286"/>
      <c r="F8" s="287">
        <v>0</v>
      </c>
      <c r="G8" s="287">
        <v>0</v>
      </c>
      <c r="H8" s="288">
        <f t="shared" si="0"/>
        <v>0</v>
      </c>
      <c r="I8" s="288">
        <f t="shared" si="1"/>
        <v>0</v>
      </c>
      <c r="L8" s="291">
        <f t="shared" si="2"/>
        <v>0</v>
      </c>
    </row>
    <row r="9" spans="2:12" ht="42.75" customHeight="1">
      <c r="B9" s="286"/>
      <c r="C9" s="286"/>
      <c r="D9" s="286"/>
      <c r="E9" s="286"/>
      <c r="F9" s="287">
        <v>0</v>
      </c>
      <c r="G9" s="287">
        <v>0</v>
      </c>
      <c r="H9" s="288">
        <f t="shared" si="0"/>
        <v>0</v>
      </c>
      <c r="I9" s="288">
        <f t="shared" si="1"/>
        <v>0</v>
      </c>
      <c r="L9" s="291">
        <f t="shared" si="2"/>
        <v>0</v>
      </c>
    </row>
    <row r="10" spans="2:12" ht="42.75" customHeight="1">
      <c r="B10" s="286"/>
      <c r="C10" s="286"/>
      <c r="D10" s="286"/>
      <c r="E10" s="286"/>
      <c r="F10" s="287">
        <v>0</v>
      </c>
      <c r="G10" s="287">
        <v>0</v>
      </c>
      <c r="H10" s="288">
        <f t="shared" si="0"/>
        <v>0</v>
      </c>
      <c r="I10" s="288">
        <f t="shared" si="1"/>
        <v>0</v>
      </c>
      <c r="L10" s="291">
        <f t="shared" si="2"/>
        <v>0</v>
      </c>
    </row>
    <row r="11" spans="2:12" ht="42.75" customHeight="1">
      <c r="B11" s="286"/>
      <c r="C11" s="286"/>
      <c r="D11" s="286"/>
      <c r="E11" s="286"/>
      <c r="F11" s="287">
        <v>0</v>
      </c>
      <c r="G11" s="287">
        <v>0</v>
      </c>
      <c r="H11" s="288">
        <f t="shared" si="0"/>
        <v>0</v>
      </c>
      <c r="I11" s="288">
        <f t="shared" si="1"/>
        <v>0</v>
      </c>
      <c r="L11" s="291">
        <f t="shared" si="2"/>
        <v>0</v>
      </c>
    </row>
    <row r="12" spans="2:12" ht="42.75" customHeight="1">
      <c r="B12" s="286"/>
      <c r="C12" s="286"/>
      <c r="D12" s="286"/>
      <c r="E12" s="286"/>
      <c r="F12" s="287">
        <v>0</v>
      </c>
      <c r="G12" s="287">
        <v>0</v>
      </c>
      <c r="H12" s="288">
        <f t="shared" si="0"/>
        <v>0</v>
      </c>
      <c r="I12" s="288">
        <f t="shared" si="1"/>
        <v>0</v>
      </c>
      <c r="L12" s="291">
        <f t="shared" si="2"/>
        <v>0</v>
      </c>
    </row>
    <row r="13" spans="2:9" ht="42.75" customHeight="1">
      <c r="B13" s="292"/>
      <c r="C13" s="293" t="s">
        <v>2</v>
      </c>
      <c r="D13" s="292"/>
      <c r="E13" s="292"/>
      <c r="F13" s="288"/>
      <c r="G13" s="288"/>
      <c r="H13" s="288">
        <f>SUM(H6:H12)</f>
        <v>0</v>
      </c>
      <c r="I13" s="288">
        <f>SUM(I6:I12)</f>
        <v>0</v>
      </c>
    </row>
    <row r="15" ht="21.75" customHeight="1">
      <c r="B15" s="35" t="s">
        <v>439</v>
      </c>
    </row>
    <row r="16" ht="21.75" customHeight="1">
      <c r="B16" s="35" t="s">
        <v>425</v>
      </c>
    </row>
    <row r="17" ht="21.75" customHeight="1">
      <c r="B17" s="35"/>
    </row>
    <row r="27" spans="2:4" ht="21.75" customHeight="1">
      <c r="B27" s="6" t="s">
        <v>139</v>
      </c>
      <c r="D27" s="65" t="s">
        <v>144</v>
      </c>
    </row>
    <row r="28" spans="2:4" ht="21.75" customHeight="1">
      <c r="B28" s="6"/>
      <c r="D28" s="65"/>
    </row>
    <row r="29" spans="2:7" ht="21.75" customHeight="1">
      <c r="B29" s="6"/>
      <c r="D29" s="65"/>
      <c r="G29" s="290" t="s">
        <v>248</v>
      </c>
    </row>
    <row r="30" spans="2:9" ht="21.75" customHeight="1">
      <c r="B30" s="290"/>
      <c r="H30" s="63"/>
      <c r="I30" s="63" t="s">
        <v>257</v>
      </c>
    </row>
    <row r="31" spans="2:12" s="281" customFormat="1" ht="42.75" customHeight="1">
      <c r="B31" s="10" t="s">
        <v>140</v>
      </c>
      <c r="C31" s="10" t="s">
        <v>141</v>
      </c>
      <c r="D31" s="280" t="s">
        <v>142</v>
      </c>
      <c r="E31" s="10" t="s">
        <v>143</v>
      </c>
      <c r="F31" s="10" t="s">
        <v>134</v>
      </c>
      <c r="G31" s="10" t="s">
        <v>135</v>
      </c>
      <c r="H31" s="280" t="s">
        <v>258</v>
      </c>
      <c r="I31" s="280" t="s">
        <v>259</v>
      </c>
      <c r="L31" s="230" t="s">
        <v>260</v>
      </c>
    </row>
    <row r="32" spans="2:12" ht="42.75" customHeight="1">
      <c r="B32" s="286"/>
      <c r="C32" s="286"/>
      <c r="D32" s="286"/>
      <c r="E32" s="286"/>
      <c r="F32" s="287">
        <v>0</v>
      </c>
      <c r="G32" s="287">
        <v>0</v>
      </c>
      <c r="H32" s="288">
        <f>+F32*G32</f>
        <v>0</v>
      </c>
      <c r="I32" s="288">
        <f>+H32-L32</f>
        <v>0</v>
      </c>
      <c r="L32" s="291">
        <f aca="true" t="shared" si="3" ref="L32:L38">ROUNDDOWN(H32/108*8,0)</f>
        <v>0</v>
      </c>
    </row>
    <row r="33" spans="2:12" ht="42.75" customHeight="1">
      <c r="B33" s="286"/>
      <c r="C33" s="286"/>
      <c r="D33" s="286"/>
      <c r="E33" s="286"/>
      <c r="F33" s="287">
        <v>0</v>
      </c>
      <c r="G33" s="287">
        <v>0</v>
      </c>
      <c r="H33" s="288">
        <f aca="true" t="shared" si="4" ref="H33:H38">+F33*G33</f>
        <v>0</v>
      </c>
      <c r="I33" s="288">
        <f aca="true" t="shared" si="5" ref="I33:I38">+H33-L33</f>
        <v>0</v>
      </c>
      <c r="L33" s="291">
        <f t="shared" si="3"/>
        <v>0</v>
      </c>
    </row>
    <row r="34" spans="2:12" ht="42.75" customHeight="1">
      <c r="B34" s="286"/>
      <c r="C34" s="286"/>
      <c r="D34" s="286"/>
      <c r="E34" s="286"/>
      <c r="F34" s="287">
        <v>0</v>
      </c>
      <c r="G34" s="287">
        <v>0</v>
      </c>
      <c r="H34" s="288">
        <f t="shared" si="4"/>
        <v>0</v>
      </c>
      <c r="I34" s="288">
        <f t="shared" si="5"/>
        <v>0</v>
      </c>
      <c r="L34" s="291">
        <f t="shared" si="3"/>
        <v>0</v>
      </c>
    </row>
    <row r="35" spans="2:12" ht="42.75" customHeight="1">
      <c r="B35" s="286"/>
      <c r="C35" s="286"/>
      <c r="D35" s="286"/>
      <c r="E35" s="286"/>
      <c r="F35" s="287">
        <v>0</v>
      </c>
      <c r="G35" s="287">
        <v>0</v>
      </c>
      <c r="H35" s="288">
        <f t="shared" si="4"/>
        <v>0</v>
      </c>
      <c r="I35" s="288">
        <f t="shared" si="5"/>
        <v>0</v>
      </c>
      <c r="L35" s="291">
        <f t="shared" si="3"/>
        <v>0</v>
      </c>
    </row>
    <row r="36" spans="2:12" ht="42.75" customHeight="1">
      <c r="B36" s="286"/>
      <c r="C36" s="286"/>
      <c r="D36" s="286"/>
      <c r="E36" s="286"/>
      <c r="F36" s="287">
        <v>0</v>
      </c>
      <c r="G36" s="287">
        <v>0</v>
      </c>
      <c r="H36" s="288">
        <f t="shared" si="4"/>
        <v>0</v>
      </c>
      <c r="I36" s="288">
        <f t="shared" si="5"/>
        <v>0</v>
      </c>
      <c r="L36" s="291">
        <f t="shared" si="3"/>
        <v>0</v>
      </c>
    </row>
    <row r="37" spans="2:12" ht="42.75" customHeight="1">
      <c r="B37" s="286"/>
      <c r="C37" s="286"/>
      <c r="D37" s="286"/>
      <c r="E37" s="286"/>
      <c r="F37" s="287">
        <v>0</v>
      </c>
      <c r="G37" s="287">
        <v>0</v>
      </c>
      <c r="H37" s="288">
        <f t="shared" si="4"/>
        <v>0</v>
      </c>
      <c r="I37" s="288">
        <f t="shared" si="5"/>
        <v>0</v>
      </c>
      <c r="L37" s="291">
        <f t="shared" si="3"/>
        <v>0</v>
      </c>
    </row>
    <row r="38" spans="2:12" ht="42.75" customHeight="1">
      <c r="B38" s="286"/>
      <c r="C38" s="286"/>
      <c r="D38" s="286"/>
      <c r="E38" s="286"/>
      <c r="F38" s="287">
        <v>0</v>
      </c>
      <c r="G38" s="287">
        <v>0</v>
      </c>
      <c r="H38" s="288">
        <f t="shared" si="4"/>
        <v>0</v>
      </c>
      <c r="I38" s="288">
        <f t="shared" si="5"/>
        <v>0</v>
      </c>
      <c r="L38" s="291">
        <f t="shared" si="3"/>
        <v>0</v>
      </c>
    </row>
    <row r="39" spans="2:9" ht="42.75" customHeight="1">
      <c r="B39" s="292"/>
      <c r="C39" s="293" t="s">
        <v>2</v>
      </c>
      <c r="D39" s="292"/>
      <c r="E39" s="292"/>
      <c r="F39" s="288"/>
      <c r="G39" s="288"/>
      <c r="H39" s="288">
        <f>SUM(H32:H38)</f>
        <v>0</v>
      </c>
      <c r="I39" s="288">
        <f>SUM(I32:I38)</f>
        <v>0</v>
      </c>
    </row>
    <row r="41" ht="21.75" customHeight="1">
      <c r="B41" s="35" t="s">
        <v>439</v>
      </c>
    </row>
    <row r="42" ht="21.75" customHeight="1">
      <c r="B42" s="35" t="s">
        <v>425</v>
      </c>
    </row>
    <row r="43" ht="21.75" customHeight="1">
      <c r="B43" s="35"/>
    </row>
  </sheetData>
  <sheetProtection/>
  <printOptions horizontalCentered="1"/>
  <pageMargins left="0.7874015748031497" right="0.7874015748031497" top="0.984251968503937" bottom="0.7874015748031497" header="0.5118110236220472" footer="0.3937007874015748"/>
  <pageSetup firstPageNumber="18" useFirstPageNumber="1" fitToHeight="2" horizontalDpi="600" verticalDpi="600" orientation="portrait" paperSize="9" scale="74" r:id="rId1"/>
  <headerFooter alignWithMargins="0">
    <oddFooter>&amp;C&amp;"ＭＳ ゴシック,標準"&amp;10－ &amp;P －</oddFooter>
  </headerFooter>
  <rowBreaks count="1" manualBreakCount="1">
    <brk id="26" max="9" man="1"/>
  </rowBreaks>
</worksheet>
</file>

<file path=xl/worksheets/sheet12.xml><?xml version="1.0" encoding="utf-8"?>
<worksheet xmlns="http://schemas.openxmlformats.org/spreadsheetml/2006/main" xmlns:r="http://schemas.openxmlformats.org/officeDocument/2006/relationships">
  <dimension ref="B2:R90"/>
  <sheetViews>
    <sheetView tabSelected="1" zoomScale="70" zoomScaleNormal="70" zoomScaleSheetLayoutView="100" zoomScalePageLayoutView="0" workbookViewId="0" topLeftCell="A4">
      <selection activeCell="S49" sqref="S49"/>
    </sheetView>
  </sheetViews>
  <sheetFormatPr defaultColWidth="9.00390625" defaultRowHeight="13.5"/>
  <cols>
    <col min="1" max="1" width="2.375" style="6" customWidth="1"/>
    <col min="2" max="2" width="10.875" style="6" customWidth="1"/>
    <col min="3" max="3" width="16.375" style="6" customWidth="1"/>
    <col min="4" max="4" width="2.625" style="6" customWidth="1"/>
    <col min="5" max="5" width="11.00390625" style="6" customWidth="1"/>
    <col min="6" max="15" width="11.00390625" style="266" customWidth="1"/>
    <col min="16" max="16" width="13.125" style="266" customWidth="1"/>
    <col min="17" max="17" width="2.375" style="6" customWidth="1"/>
    <col min="18" max="18" width="11.50390625" style="6" customWidth="1"/>
    <col min="19" max="16384" width="9.00390625" style="6" customWidth="1"/>
  </cols>
  <sheetData>
    <row r="2" spans="2:9" ht="13.5">
      <c r="B2" s="6" t="s">
        <v>427</v>
      </c>
      <c r="I2" s="266" t="s">
        <v>164</v>
      </c>
    </row>
    <row r="3" ht="14.25" thickBot="1">
      <c r="P3" s="341" t="s">
        <v>257</v>
      </c>
    </row>
    <row r="4" spans="2:16" ht="15" customHeight="1" thickBot="1">
      <c r="B4" s="294" t="s">
        <v>145</v>
      </c>
      <c r="C4" s="295"/>
      <c r="D4" s="296" t="s">
        <v>146</v>
      </c>
      <c r="E4" s="297"/>
      <c r="F4" s="298" t="s">
        <v>430</v>
      </c>
      <c r="G4" s="298" t="s">
        <v>430</v>
      </c>
      <c r="H4" s="298" t="s">
        <v>430</v>
      </c>
      <c r="I4" s="298" t="s">
        <v>430</v>
      </c>
      <c r="J4" s="298" t="s">
        <v>430</v>
      </c>
      <c r="K4" s="298" t="s">
        <v>430</v>
      </c>
      <c r="L4" s="298" t="s">
        <v>430</v>
      </c>
      <c r="M4" s="298" t="s">
        <v>430</v>
      </c>
      <c r="N4" s="298" t="s">
        <v>430</v>
      </c>
      <c r="O4" s="298" t="s">
        <v>430</v>
      </c>
      <c r="P4" s="299" t="s">
        <v>147</v>
      </c>
    </row>
    <row r="5" spans="2:16" ht="15" customHeight="1">
      <c r="B5" s="300" t="s">
        <v>161</v>
      </c>
      <c r="C5" s="301" t="s">
        <v>148</v>
      </c>
      <c r="D5" s="302" t="s">
        <v>149</v>
      </c>
      <c r="E5" s="303"/>
      <c r="F5" s="304"/>
      <c r="G5" s="305">
        <v>0</v>
      </c>
      <c r="H5" s="305">
        <v>0</v>
      </c>
      <c r="I5" s="305">
        <v>0</v>
      </c>
      <c r="J5" s="305">
        <v>0</v>
      </c>
      <c r="K5" s="305">
        <v>0</v>
      </c>
      <c r="L5" s="305"/>
      <c r="M5" s="305"/>
      <c r="N5" s="305"/>
      <c r="O5" s="305"/>
      <c r="P5" s="306">
        <f aca="true" t="shared" si="0" ref="P5:P45">SUM(F5:O5)</f>
        <v>0</v>
      </c>
    </row>
    <row r="6" spans="2:18" ht="15" customHeight="1">
      <c r="B6" s="730"/>
      <c r="C6" s="307" t="s">
        <v>428</v>
      </c>
      <c r="D6" s="308" t="s">
        <v>150</v>
      </c>
      <c r="E6" s="309"/>
      <c r="F6" s="310">
        <f aca="true" t="shared" si="1" ref="F6:O6">SUM(F7:F11)</f>
        <v>0</v>
      </c>
      <c r="G6" s="273">
        <f t="shared" si="1"/>
        <v>0</v>
      </c>
      <c r="H6" s="273">
        <f t="shared" si="1"/>
        <v>0</v>
      </c>
      <c r="I6" s="273">
        <f t="shared" si="1"/>
        <v>0</v>
      </c>
      <c r="J6" s="273">
        <f t="shared" si="1"/>
        <v>0</v>
      </c>
      <c r="K6" s="273">
        <f t="shared" si="1"/>
        <v>0</v>
      </c>
      <c r="L6" s="273">
        <f t="shared" si="1"/>
        <v>0</v>
      </c>
      <c r="M6" s="273">
        <f t="shared" si="1"/>
        <v>0</v>
      </c>
      <c r="N6" s="273">
        <f t="shared" si="1"/>
        <v>0</v>
      </c>
      <c r="O6" s="273">
        <f t="shared" si="1"/>
        <v>0</v>
      </c>
      <c r="P6" s="311">
        <f t="shared" si="0"/>
        <v>0</v>
      </c>
      <c r="Q6" s="312"/>
      <c r="R6" s="313"/>
    </row>
    <row r="7" spans="2:18" ht="15" customHeight="1">
      <c r="B7" s="730"/>
      <c r="C7" s="314"/>
      <c r="D7" s="315"/>
      <c r="E7" s="316" t="s">
        <v>151</v>
      </c>
      <c r="F7" s="317"/>
      <c r="G7" s="318"/>
      <c r="H7" s="318"/>
      <c r="I7" s="318"/>
      <c r="J7" s="318"/>
      <c r="K7" s="318"/>
      <c r="L7" s="318"/>
      <c r="M7" s="318"/>
      <c r="N7" s="318"/>
      <c r="O7" s="318"/>
      <c r="P7" s="319">
        <f t="shared" si="0"/>
        <v>0</v>
      </c>
      <c r="Q7" s="312"/>
      <c r="R7" s="313"/>
    </row>
    <row r="8" spans="2:18" ht="15" customHeight="1">
      <c r="B8" s="730"/>
      <c r="C8" s="307" t="s">
        <v>152</v>
      </c>
      <c r="D8" s="315"/>
      <c r="E8" s="320" t="s">
        <v>153</v>
      </c>
      <c r="F8" s="321"/>
      <c r="G8" s="322"/>
      <c r="H8" s="322"/>
      <c r="I8" s="322"/>
      <c r="J8" s="322"/>
      <c r="K8" s="322"/>
      <c r="L8" s="322"/>
      <c r="M8" s="322"/>
      <c r="N8" s="322"/>
      <c r="O8" s="322"/>
      <c r="P8" s="323">
        <f t="shared" si="0"/>
        <v>0</v>
      </c>
      <c r="Q8" s="312"/>
      <c r="R8" s="313"/>
    </row>
    <row r="9" spans="2:18" ht="15" customHeight="1">
      <c r="B9" s="730"/>
      <c r="C9" s="307" t="s">
        <v>429</v>
      </c>
      <c r="D9" s="315"/>
      <c r="E9" s="320" t="s">
        <v>154</v>
      </c>
      <c r="F9" s="321"/>
      <c r="G9" s="322"/>
      <c r="H9" s="322"/>
      <c r="I9" s="322"/>
      <c r="J9" s="322"/>
      <c r="K9" s="322"/>
      <c r="L9" s="322"/>
      <c r="M9" s="322"/>
      <c r="N9" s="322"/>
      <c r="O9" s="322"/>
      <c r="P9" s="323">
        <f t="shared" si="0"/>
        <v>0</v>
      </c>
      <c r="Q9" s="312"/>
      <c r="R9" s="313"/>
    </row>
    <row r="10" spans="2:18" ht="15" customHeight="1">
      <c r="B10" s="730"/>
      <c r="C10" s="324"/>
      <c r="D10" s="315"/>
      <c r="E10" s="320" t="s">
        <v>155</v>
      </c>
      <c r="F10" s="321"/>
      <c r="G10" s="322"/>
      <c r="H10" s="322"/>
      <c r="I10" s="322"/>
      <c r="J10" s="322"/>
      <c r="K10" s="322"/>
      <c r="L10" s="322"/>
      <c r="M10" s="322"/>
      <c r="N10" s="322"/>
      <c r="O10" s="322"/>
      <c r="P10" s="323">
        <f t="shared" si="0"/>
        <v>0</v>
      </c>
      <c r="Q10" s="312"/>
      <c r="R10" s="313"/>
    </row>
    <row r="11" spans="2:18" ht="15" customHeight="1">
      <c r="B11" s="730"/>
      <c r="C11" s="307" t="s">
        <v>156</v>
      </c>
      <c r="D11" s="325"/>
      <c r="E11" s="326"/>
      <c r="F11" s="327"/>
      <c r="G11" s="328"/>
      <c r="H11" s="328"/>
      <c r="I11" s="328"/>
      <c r="J11" s="328"/>
      <c r="K11" s="328"/>
      <c r="L11" s="328"/>
      <c r="M11" s="328"/>
      <c r="N11" s="328"/>
      <c r="O11" s="328"/>
      <c r="P11" s="329">
        <f t="shared" si="0"/>
        <v>0</v>
      </c>
      <c r="Q11" s="312"/>
      <c r="R11" s="313"/>
    </row>
    <row r="12" spans="2:18" ht="15" customHeight="1">
      <c r="B12" s="730"/>
      <c r="C12" s="724"/>
      <c r="D12" s="726" t="s">
        <v>157</v>
      </c>
      <c r="E12" s="727"/>
      <c r="F12" s="310">
        <f aca="true" t="shared" si="2" ref="F12:O12">SUM(F6,F5)</f>
        <v>0</v>
      </c>
      <c r="G12" s="273">
        <f t="shared" si="2"/>
        <v>0</v>
      </c>
      <c r="H12" s="273">
        <f t="shared" si="2"/>
        <v>0</v>
      </c>
      <c r="I12" s="273">
        <f t="shared" si="2"/>
        <v>0</v>
      </c>
      <c r="J12" s="273">
        <f t="shared" si="2"/>
        <v>0</v>
      </c>
      <c r="K12" s="273">
        <f t="shared" si="2"/>
        <v>0</v>
      </c>
      <c r="L12" s="273">
        <f t="shared" si="2"/>
        <v>0</v>
      </c>
      <c r="M12" s="273">
        <f t="shared" si="2"/>
        <v>0</v>
      </c>
      <c r="N12" s="273">
        <f t="shared" si="2"/>
        <v>0</v>
      </c>
      <c r="O12" s="273">
        <f t="shared" si="2"/>
        <v>0</v>
      </c>
      <c r="P12" s="311">
        <f t="shared" si="0"/>
        <v>0</v>
      </c>
      <c r="Q12" s="312"/>
      <c r="R12" s="330"/>
    </row>
    <row r="13" spans="2:18" ht="15" customHeight="1">
      <c r="B13" s="730"/>
      <c r="C13" s="724"/>
      <c r="D13" s="331" t="s">
        <v>158</v>
      </c>
      <c r="E13" s="309"/>
      <c r="F13" s="332"/>
      <c r="G13" s="272"/>
      <c r="H13" s="272"/>
      <c r="I13" s="272"/>
      <c r="J13" s="272"/>
      <c r="K13" s="272"/>
      <c r="L13" s="272"/>
      <c r="M13" s="272"/>
      <c r="N13" s="272"/>
      <c r="O13" s="272"/>
      <c r="P13" s="311">
        <f t="shared" si="0"/>
        <v>0</v>
      </c>
      <c r="Q13" s="312"/>
      <c r="R13" s="330"/>
    </row>
    <row r="14" spans="2:18" ht="15" customHeight="1" thickBot="1">
      <c r="B14" s="731"/>
      <c r="C14" s="725"/>
      <c r="D14" s="728" t="s">
        <v>24</v>
      </c>
      <c r="E14" s="729"/>
      <c r="F14" s="333">
        <f aca="true" t="shared" si="3" ref="F14:O14">SUM(F12:F13)</f>
        <v>0</v>
      </c>
      <c r="G14" s="334">
        <f t="shared" si="3"/>
        <v>0</v>
      </c>
      <c r="H14" s="334">
        <f t="shared" si="3"/>
        <v>0</v>
      </c>
      <c r="I14" s="334">
        <f t="shared" si="3"/>
        <v>0</v>
      </c>
      <c r="J14" s="334">
        <f t="shared" si="3"/>
        <v>0</v>
      </c>
      <c r="K14" s="334">
        <f t="shared" si="3"/>
        <v>0</v>
      </c>
      <c r="L14" s="334">
        <f t="shared" si="3"/>
        <v>0</v>
      </c>
      <c r="M14" s="334">
        <f t="shared" si="3"/>
        <v>0</v>
      </c>
      <c r="N14" s="334">
        <f t="shared" si="3"/>
        <v>0</v>
      </c>
      <c r="O14" s="334">
        <f t="shared" si="3"/>
        <v>0</v>
      </c>
      <c r="P14" s="335">
        <f t="shared" si="0"/>
        <v>0</v>
      </c>
      <c r="Q14" s="336"/>
      <c r="R14" s="330"/>
    </row>
    <row r="15" spans="2:18" ht="15" customHeight="1">
      <c r="B15" s="300" t="s">
        <v>162</v>
      </c>
      <c r="C15" s="301" t="s">
        <v>148</v>
      </c>
      <c r="D15" s="302" t="s">
        <v>149</v>
      </c>
      <c r="E15" s="303"/>
      <c r="F15" s="304">
        <v>0</v>
      </c>
      <c r="G15" s="305"/>
      <c r="H15" s="305"/>
      <c r="I15" s="305"/>
      <c r="J15" s="305">
        <v>0</v>
      </c>
      <c r="K15" s="305">
        <v>0</v>
      </c>
      <c r="L15" s="305">
        <v>0</v>
      </c>
      <c r="M15" s="305">
        <v>0</v>
      </c>
      <c r="N15" s="305">
        <v>0</v>
      </c>
      <c r="O15" s="305">
        <v>0</v>
      </c>
      <c r="P15" s="306">
        <f t="shared" si="0"/>
        <v>0</v>
      </c>
      <c r="Q15" s="336"/>
      <c r="R15" s="313"/>
    </row>
    <row r="16" spans="2:18" ht="15" customHeight="1">
      <c r="B16" s="730"/>
      <c r="C16" s="307" t="s">
        <v>428</v>
      </c>
      <c r="D16" s="308" t="s">
        <v>150</v>
      </c>
      <c r="E16" s="309"/>
      <c r="F16" s="310">
        <f aca="true" t="shared" si="4" ref="F16:O16">SUM(F17:F21)</f>
        <v>0</v>
      </c>
      <c r="G16" s="273">
        <f t="shared" si="4"/>
        <v>0</v>
      </c>
      <c r="H16" s="273">
        <f t="shared" si="4"/>
        <v>0</v>
      </c>
      <c r="I16" s="273">
        <f t="shared" si="4"/>
        <v>0</v>
      </c>
      <c r="J16" s="273">
        <f t="shared" si="4"/>
        <v>0</v>
      </c>
      <c r="K16" s="273">
        <f t="shared" si="4"/>
        <v>0</v>
      </c>
      <c r="L16" s="273">
        <f t="shared" si="4"/>
        <v>0</v>
      </c>
      <c r="M16" s="273">
        <f t="shared" si="4"/>
        <v>0</v>
      </c>
      <c r="N16" s="273">
        <f t="shared" si="4"/>
        <v>0</v>
      </c>
      <c r="O16" s="273">
        <f t="shared" si="4"/>
        <v>0</v>
      </c>
      <c r="P16" s="311">
        <f t="shared" si="0"/>
        <v>0</v>
      </c>
      <c r="Q16" s="336"/>
      <c r="R16" s="313"/>
    </row>
    <row r="17" spans="2:18" ht="15" customHeight="1">
      <c r="B17" s="730"/>
      <c r="C17" s="314"/>
      <c r="D17" s="315"/>
      <c r="E17" s="316" t="s">
        <v>426</v>
      </c>
      <c r="F17" s="317"/>
      <c r="G17" s="318"/>
      <c r="H17" s="318"/>
      <c r="I17" s="318"/>
      <c r="J17" s="318"/>
      <c r="K17" s="318"/>
      <c r="L17" s="318"/>
      <c r="M17" s="318"/>
      <c r="N17" s="318"/>
      <c r="O17" s="318"/>
      <c r="P17" s="319">
        <f t="shared" si="0"/>
        <v>0</v>
      </c>
      <c r="Q17" s="336"/>
      <c r="R17" s="313"/>
    </row>
    <row r="18" spans="2:18" ht="15" customHeight="1">
      <c r="B18" s="730"/>
      <c r="C18" s="307" t="s">
        <v>152</v>
      </c>
      <c r="D18" s="315"/>
      <c r="E18" s="320" t="s">
        <v>153</v>
      </c>
      <c r="F18" s="321"/>
      <c r="G18" s="322"/>
      <c r="H18" s="322"/>
      <c r="I18" s="322"/>
      <c r="J18" s="322"/>
      <c r="K18" s="322"/>
      <c r="L18" s="322"/>
      <c r="M18" s="322"/>
      <c r="N18" s="322"/>
      <c r="O18" s="322"/>
      <c r="P18" s="323">
        <f t="shared" si="0"/>
        <v>0</v>
      </c>
      <c r="Q18" s="336"/>
      <c r="R18" s="313"/>
    </row>
    <row r="19" spans="2:18" ht="15" customHeight="1">
      <c r="B19" s="730"/>
      <c r="C19" s="307" t="s">
        <v>429</v>
      </c>
      <c r="D19" s="315"/>
      <c r="E19" s="320" t="s">
        <v>154</v>
      </c>
      <c r="F19" s="321"/>
      <c r="G19" s="322"/>
      <c r="H19" s="322"/>
      <c r="I19" s="322"/>
      <c r="J19" s="322"/>
      <c r="K19" s="322"/>
      <c r="L19" s="322"/>
      <c r="M19" s="322"/>
      <c r="N19" s="322"/>
      <c r="O19" s="322"/>
      <c r="P19" s="323">
        <f t="shared" si="0"/>
        <v>0</v>
      </c>
      <c r="Q19" s="336"/>
      <c r="R19" s="313"/>
    </row>
    <row r="20" spans="2:18" ht="15" customHeight="1">
      <c r="B20" s="730"/>
      <c r="C20" s="324"/>
      <c r="D20" s="315"/>
      <c r="E20" s="320" t="s">
        <v>155</v>
      </c>
      <c r="F20" s="321"/>
      <c r="G20" s="322"/>
      <c r="H20" s="322"/>
      <c r="I20" s="322"/>
      <c r="J20" s="322"/>
      <c r="K20" s="322"/>
      <c r="L20" s="322"/>
      <c r="M20" s="322"/>
      <c r="N20" s="322"/>
      <c r="O20" s="322"/>
      <c r="P20" s="323">
        <f t="shared" si="0"/>
        <v>0</v>
      </c>
      <c r="Q20" s="336"/>
      <c r="R20" s="313"/>
    </row>
    <row r="21" spans="2:18" ht="15" customHeight="1">
      <c r="B21" s="730"/>
      <c r="C21" s="307" t="s">
        <v>156</v>
      </c>
      <c r="D21" s="325"/>
      <c r="E21" s="326"/>
      <c r="F21" s="327"/>
      <c r="G21" s="328"/>
      <c r="H21" s="328"/>
      <c r="I21" s="328"/>
      <c r="J21" s="328"/>
      <c r="K21" s="328"/>
      <c r="L21" s="328"/>
      <c r="M21" s="328"/>
      <c r="N21" s="328"/>
      <c r="O21" s="328"/>
      <c r="P21" s="329">
        <f t="shared" si="0"/>
        <v>0</v>
      </c>
      <c r="Q21" s="336"/>
      <c r="R21" s="313"/>
    </row>
    <row r="22" spans="2:18" ht="15" customHeight="1">
      <c r="B22" s="730"/>
      <c r="C22" s="724"/>
      <c r="D22" s="726" t="s">
        <v>157</v>
      </c>
      <c r="E22" s="727"/>
      <c r="F22" s="310">
        <f aca="true" t="shared" si="5" ref="F22:O22">SUM(F16,F15)</f>
        <v>0</v>
      </c>
      <c r="G22" s="273">
        <f t="shared" si="5"/>
        <v>0</v>
      </c>
      <c r="H22" s="273">
        <f t="shared" si="5"/>
        <v>0</v>
      </c>
      <c r="I22" s="273">
        <f t="shared" si="5"/>
        <v>0</v>
      </c>
      <c r="J22" s="273">
        <f t="shared" si="5"/>
        <v>0</v>
      </c>
      <c r="K22" s="273">
        <f t="shared" si="5"/>
        <v>0</v>
      </c>
      <c r="L22" s="273">
        <f t="shared" si="5"/>
        <v>0</v>
      </c>
      <c r="M22" s="273">
        <f t="shared" si="5"/>
        <v>0</v>
      </c>
      <c r="N22" s="273">
        <f t="shared" si="5"/>
        <v>0</v>
      </c>
      <c r="O22" s="273">
        <f t="shared" si="5"/>
        <v>0</v>
      </c>
      <c r="P22" s="311">
        <f t="shared" si="0"/>
        <v>0</v>
      </c>
      <c r="Q22" s="336"/>
      <c r="R22" s="330"/>
    </row>
    <row r="23" spans="2:18" ht="15" customHeight="1">
      <c r="B23" s="730"/>
      <c r="C23" s="724"/>
      <c r="D23" s="331" t="s">
        <v>158</v>
      </c>
      <c r="E23" s="309"/>
      <c r="F23" s="332"/>
      <c r="G23" s="272"/>
      <c r="H23" s="272"/>
      <c r="I23" s="272"/>
      <c r="J23" s="272"/>
      <c r="K23" s="272"/>
      <c r="L23" s="272"/>
      <c r="M23" s="272"/>
      <c r="N23" s="272"/>
      <c r="O23" s="272"/>
      <c r="P23" s="311">
        <f t="shared" si="0"/>
        <v>0</v>
      </c>
      <c r="Q23" s="336"/>
      <c r="R23" s="330"/>
    </row>
    <row r="24" spans="2:18" ht="15" customHeight="1" thickBot="1">
      <c r="B24" s="731"/>
      <c r="C24" s="725"/>
      <c r="D24" s="728" t="s">
        <v>24</v>
      </c>
      <c r="E24" s="729"/>
      <c r="F24" s="333">
        <f aca="true" t="shared" si="6" ref="F24:O24">SUM(F22:F23)</f>
        <v>0</v>
      </c>
      <c r="G24" s="334">
        <f t="shared" si="6"/>
        <v>0</v>
      </c>
      <c r="H24" s="334">
        <f t="shared" si="6"/>
        <v>0</v>
      </c>
      <c r="I24" s="334">
        <f t="shared" si="6"/>
        <v>0</v>
      </c>
      <c r="J24" s="334">
        <f t="shared" si="6"/>
        <v>0</v>
      </c>
      <c r="K24" s="334">
        <f t="shared" si="6"/>
        <v>0</v>
      </c>
      <c r="L24" s="334">
        <f t="shared" si="6"/>
        <v>0</v>
      </c>
      <c r="M24" s="334">
        <f t="shared" si="6"/>
        <v>0</v>
      </c>
      <c r="N24" s="334">
        <f t="shared" si="6"/>
        <v>0</v>
      </c>
      <c r="O24" s="334">
        <f t="shared" si="6"/>
        <v>0</v>
      </c>
      <c r="P24" s="335">
        <f t="shared" si="0"/>
        <v>0</v>
      </c>
      <c r="Q24" s="336"/>
      <c r="R24" s="330"/>
    </row>
    <row r="25" spans="2:18" ht="15" customHeight="1">
      <c r="B25" s="300" t="s">
        <v>159</v>
      </c>
      <c r="C25" s="301" t="s">
        <v>148</v>
      </c>
      <c r="D25" s="302" t="s">
        <v>149</v>
      </c>
      <c r="E25" s="303"/>
      <c r="F25" s="304"/>
      <c r="G25" s="305"/>
      <c r="H25" s="305"/>
      <c r="I25" s="305"/>
      <c r="J25" s="305"/>
      <c r="K25" s="305"/>
      <c r="L25" s="305"/>
      <c r="M25" s="305"/>
      <c r="N25" s="305"/>
      <c r="O25" s="305"/>
      <c r="P25" s="306">
        <f t="shared" si="0"/>
        <v>0</v>
      </c>
      <c r="Q25" s="336"/>
      <c r="R25" s="313"/>
    </row>
    <row r="26" spans="2:18" ht="15" customHeight="1">
      <c r="B26" s="730"/>
      <c r="C26" s="307" t="s">
        <v>428</v>
      </c>
      <c r="D26" s="308" t="s">
        <v>150</v>
      </c>
      <c r="E26" s="309"/>
      <c r="F26" s="310">
        <f aca="true" t="shared" si="7" ref="F26:O26">SUM(F27:F31)</f>
        <v>0</v>
      </c>
      <c r="G26" s="273">
        <f t="shared" si="7"/>
        <v>0</v>
      </c>
      <c r="H26" s="273">
        <f t="shared" si="7"/>
        <v>0</v>
      </c>
      <c r="I26" s="273">
        <f t="shared" si="7"/>
        <v>0</v>
      </c>
      <c r="J26" s="273">
        <f t="shared" si="7"/>
        <v>0</v>
      </c>
      <c r="K26" s="273">
        <f t="shared" si="7"/>
        <v>0</v>
      </c>
      <c r="L26" s="273">
        <f t="shared" si="7"/>
        <v>0</v>
      </c>
      <c r="M26" s="273">
        <f t="shared" si="7"/>
        <v>0</v>
      </c>
      <c r="N26" s="273">
        <f t="shared" si="7"/>
        <v>0</v>
      </c>
      <c r="O26" s="273">
        <f t="shared" si="7"/>
        <v>0</v>
      </c>
      <c r="P26" s="311">
        <f t="shared" si="0"/>
        <v>0</v>
      </c>
      <c r="Q26" s="336"/>
      <c r="R26" s="313"/>
    </row>
    <row r="27" spans="2:18" ht="15" customHeight="1">
      <c r="B27" s="730"/>
      <c r="C27" s="314"/>
      <c r="D27" s="315"/>
      <c r="E27" s="316" t="s">
        <v>151</v>
      </c>
      <c r="F27" s="317"/>
      <c r="G27" s="318"/>
      <c r="H27" s="318"/>
      <c r="I27" s="318"/>
      <c r="J27" s="318"/>
      <c r="K27" s="318"/>
      <c r="L27" s="318"/>
      <c r="M27" s="318"/>
      <c r="N27" s="318"/>
      <c r="O27" s="318"/>
      <c r="P27" s="319">
        <f t="shared" si="0"/>
        <v>0</v>
      </c>
      <c r="Q27" s="336"/>
      <c r="R27" s="313"/>
    </row>
    <row r="28" spans="2:18" ht="15" customHeight="1">
      <c r="B28" s="730"/>
      <c r="C28" s="307" t="s">
        <v>152</v>
      </c>
      <c r="D28" s="315"/>
      <c r="E28" s="320" t="s">
        <v>153</v>
      </c>
      <c r="F28" s="321"/>
      <c r="G28" s="322"/>
      <c r="H28" s="322"/>
      <c r="I28" s="322"/>
      <c r="J28" s="322"/>
      <c r="K28" s="322"/>
      <c r="L28" s="322"/>
      <c r="M28" s="322"/>
      <c r="N28" s="322"/>
      <c r="O28" s="322"/>
      <c r="P28" s="323">
        <f t="shared" si="0"/>
        <v>0</v>
      </c>
      <c r="Q28" s="336"/>
      <c r="R28" s="313"/>
    </row>
    <row r="29" spans="2:18" ht="15" customHeight="1">
      <c r="B29" s="730"/>
      <c r="C29" s="307" t="s">
        <v>429</v>
      </c>
      <c r="D29" s="315"/>
      <c r="E29" s="320" t="s">
        <v>154</v>
      </c>
      <c r="F29" s="321"/>
      <c r="G29" s="322"/>
      <c r="H29" s="322"/>
      <c r="I29" s="322"/>
      <c r="J29" s="322"/>
      <c r="K29" s="322"/>
      <c r="L29" s="322"/>
      <c r="M29" s="322"/>
      <c r="N29" s="322"/>
      <c r="O29" s="322"/>
      <c r="P29" s="323">
        <f t="shared" si="0"/>
        <v>0</v>
      </c>
      <c r="Q29" s="336"/>
      <c r="R29" s="313"/>
    </row>
    <row r="30" spans="2:18" ht="15" customHeight="1">
      <c r="B30" s="730"/>
      <c r="C30" s="324"/>
      <c r="D30" s="315"/>
      <c r="E30" s="320" t="s">
        <v>155</v>
      </c>
      <c r="F30" s="321"/>
      <c r="G30" s="322"/>
      <c r="H30" s="322"/>
      <c r="I30" s="322"/>
      <c r="J30" s="322"/>
      <c r="K30" s="322"/>
      <c r="L30" s="322"/>
      <c r="M30" s="322"/>
      <c r="N30" s="322"/>
      <c r="O30" s="322"/>
      <c r="P30" s="323">
        <f t="shared" si="0"/>
        <v>0</v>
      </c>
      <c r="Q30" s="336"/>
      <c r="R30" s="313"/>
    </row>
    <row r="31" spans="2:18" ht="15" customHeight="1">
      <c r="B31" s="730"/>
      <c r="C31" s="307" t="s">
        <v>156</v>
      </c>
      <c r="D31" s="325"/>
      <c r="E31" s="326"/>
      <c r="F31" s="327"/>
      <c r="G31" s="328"/>
      <c r="H31" s="328"/>
      <c r="I31" s="328"/>
      <c r="J31" s="328"/>
      <c r="K31" s="328"/>
      <c r="L31" s="328"/>
      <c r="M31" s="328"/>
      <c r="N31" s="328"/>
      <c r="O31" s="328"/>
      <c r="P31" s="323">
        <f t="shared" si="0"/>
        <v>0</v>
      </c>
      <c r="Q31" s="336"/>
      <c r="R31" s="313"/>
    </row>
    <row r="32" spans="2:18" ht="15" customHeight="1">
      <c r="B32" s="730"/>
      <c r="C32" s="724"/>
      <c r="D32" s="726" t="s">
        <v>157</v>
      </c>
      <c r="E32" s="727"/>
      <c r="F32" s="310">
        <f aca="true" t="shared" si="8" ref="F32:O32">SUM(F26,F25)</f>
        <v>0</v>
      </c>
      <c r="G32" s="273">
        <f t="shared" si="8"/>
        <v>0</v>
      </c>
      <c r="H32" s="273">
        <f t="shared" si="8"/>
        <v>0</v>
      </c>
      <c r="I32" s="273">
        <f t="shared" si="8"/>
        <v>0</v>
      </c>
      <c r="J32" s="273">
        <f t="shared" si="8"/>
        <v>0</v>
      </c>
      <c r="K32" s="273">
        <f t="shared" si="8"/>
        <v>0</v>
      </c>
      <c r="L32" s="273">
        <f t="shared" si="8"/>
        <v>0</v>
      </c>
      <c r="M32" s="273">
        <f t="shared" si="8"/>
        <v>0</v>
      </c>
      <c r="N32" s="273">
        <f t="shared" si="8"/>
        <v>0</v>
      </c>
      <c r="O32" s="273">
        <f t="shared" si="8"/>
        <v>0</v>
      </c>
      <c r="P32" s="311">
        <f t="shared" si="0"/>
        <v>0</v>
      </c>
      <c r="Q32" s="336"/>
      <c r="R32" s="330"/>
    </row>
    <row r="33" spans="2:18" ht="15" customHeight="1">
      <c r="B33" s="730"/>
      <c r="C33" s="724"/>
      <c r="D33" s="331" t="s">
        <v>158</v>
      </c>
      <c r="E33" s="309"/>
      <c r="F33" s="332"/>
      <c r="G33" s="272"/>
      <c r="H33" s="272"/>
      <c r="I33" s="272"/>
      <c r="J33" s="272"/>
      <c r="K33" s="272"/>
      <c r="L33" s="272"/>
      <c r="M33" s="272"/>
      <c r="N33" s="272"/>
      <c r="O33" s="272"/>
      <c r="P33" s="311">
        <f t="shared" si="0"/>
        <v>0</v>
      </c>
      <c r="Q33" s="336"/>
      <c r="R33" s="330"/>
    </row>
    <row r="34" spans="2:18" ht="15" customHeight="1" thickBot="1">
      <c r="B34" s="731"/>
      <c r="C34" s="725"/>
      <c r="D34" s="728" t="s">
        <v>24</v>
      </c>
      <c r="E34" s="729"/>
      <c r="F34" s="333">
        <f aca="true" t="shared" si="9" ref="F34:O34">SUM(F32:F33)</f>
        <v>0</v>
      </c>
      <c r="G34" s="334">
        <f t="shared" si="9"/>
        <v>0</v>
      </c>
      <c r="H34" s="334">
        <f t="shared" si="9"/>
        <v>0</v>
      </c>
      <c r="I34" s="334">
        <f t="shared" si="9"/>
        <v>0</v>
      </c>
      <c r="J34" s="334">
        <f t="shared" si="9"/>
        <v>0</v>
      </c>
      <c r="K34" s="334">
        <f t="shared" si="9"/>
        <v>0</v>
      </c>
      <c r="L34" s="334">
        <f t="shared" si="9"/>
        <v>0</v>
      </c>
      <c r="M34" s="334">
        <f t="shared" si="9"/>
        <v>0</v>
      </c>
      <c r="N34" s="334">
        <f t="shared" si="9"/>
        <v>0</v>
      </c>
      <c r="O34" s="334">
        <f t="shared" si="9"/>
        <v>0</v>
      </c>
      <c r="P34" s="335">
        <f t="shared" si="0"/>
        <v>0</v>
      </c>
      <c r="Q34" s="336"/>
      <c r="R34" s="330"/>
    </row>
    <row r="35" spans="2:18" ht="15" customHeight="1">
      <c r="B35" s="300" t="s">
        <v>163</v>
      </c>
      <c r="C35" s="301" t="s">
        <v>148</v>
      </c>
      <c r="D35" s="302" t="s">
        <v>149</v>
      </c>
      <c r="E35" s="303"/>
      <c r="F35" s="304"/>
      <c r="G35" s="305"/>
      <c r="H35" s="305"/>
      <c r="I35" s="305"/>
      <c r="J35" s="305"/>
      <c r="K35" s="305"/>
      <c r="L35" s="305"/>
      <c r="M35" s="305"/>
      <c r="N35" s="305"/>
      <c r="O35" s="305"/>
      <c r="P35" s="306">
        <f t="shared" si="0"/>
        <v>0</v>
      </c>
      <c r="Q35" s="336"/>
      <c r="R35" s="313"/>
    </row>
    <row r="36" spans="2:18" ht="15" customHeight="1">
      <c r="B36" s="730"/>
      <c r="C36" s="307" t="s">
        <v>428</v>
      </c>
      <c r="D36" s="308" t="s">
        <v>150</v>
      </c>
      <c r="E36" s="309"/>
      <c r="F36" s="310">
        <f aca="true" t="shared" si="10" ref="F36:O36">SUM(F37:F41)</f>
        <v>0</v>
      </c>
      <c r="G36" s="273">
        <f t="shared" si="10"/>
        <v>0</v>
      </c>
      <c r="H36" s="273">
        <f t="shared" si="10"/>
        <v>0</v>
      </c>
      <c r="I36" s="273">
        <f t="shared" si="10"/>
        <v>0</v>
      </c>
      <c r="J36" s="273">
        <f t="shared" si="10"/>
        <v>0</v>
      </c>
      <c r="K36" s="273">
        <f t="shared" si="10"/>
        <v>0</v>
      </c>
      <c r="L36" s="273">
        <f t="shared" si="10"/>
        <v>0</v>
      </c>
      <c r="M36" s="273">
        <f t="shared" si="10"/>
        <v>0</v>
      </c>
      <c r="N36" s="273">
        <f t="shared" si="10"/>
        <v>0</v>
      </c>
      <c r="O36" s="273">
        <f t="shared" si="10"/>
        <v>0</v>
      </c>
      <c r="P36" s="311">
        <f t="shared" si="0"/>
        <v>0</v>
      </c>
      <c r="Q36" s="336"/>
      <c r="R36" s="313"/>
    </row>
    <row r="37" spans="2:18" ht="15" customHeight="1">
      <c r="B37" s="730"/>
      <c r="C37" s="314"/>
      <c r="D37" s="315"/>
      <c r="E37" s="316" t="s">
        <v>151</v>
      </c>
      <c r="F37" s="317"/>
      <c r="G37" s="318"/>
      <c r="H37" s="318"/>
      <c r="I37" s="318"/>
      <c r="J37" s="318"/>
      <c r="K37" s="318"/>
      <c r="L37" s="318"/>
      <c r="M37" s="318"/>
      <c r="N37" s="318"/>
      <c r="O37" s="318"/>
      <c r="P37" s="319">
        <f t="shared" si="0"/>
        <v>0</v>
      </c>
      <c r="Q37" s="336"/>
      <c r="R37" s="313"/>
    </row>
    <row r="38" spans="2:18" ht="15" customHeight="1">
      <c r="B38" s="730"/>
      <c r="C38" s="307" t="s">
        <v>152</v>
      </c>
      <c r="D38" s="315"/>
      <c r="E38" s="320" t="s">
        <v>153</v>
      </c>
      <c r="F38" s="321"/>
      <c r="G38" s="322"/>
      <c r="H38" s="322"/>
      <c r="I38" s="322"/>
      <c r="J38" s="322"/>
      <c r="K38" s="322"/>
      <c r="L38" s="322"/>
      <c r="M38" s="322"/>
      <c r="N38" s="322"/>
      <c r="O38" s="322"/>
      <c r="P38" s="323">
        <f t="shared" si="0"/>
        <v>0</v>
      </c>
      <c r="Q38" s="336"/>
      <c r="R38" s="313"/>
    </row>
    <row r="39" spans="2:18" ht="15" customHeight="1">
      <c r="B39" s="730"/>
      <c r="C39" s="307" t="s">
        <v>429</v>
      </c>
      <c r="D39" s="315"/>
      <c r="E39" s="320" t="s">
        <v>154</v>
      </c>
      <c r="F39" s="321"/>
      <c r="G39" s="322"/>
      <c r="H39" s="322"/>
      <c r="I39" s="322"/>
      <c r="J39" s="322"/>
      <c r="K39" s="322"/>
      <c r="L39" s="322"/>
      <c r="M39" s="322"/>
      <c r="N39" s="322"/>
      <c r="O39" s="322"/>
      <c r="P39" s="323">
        <f t="shared" si="0"/>
        <v>0</v>
      </c>
      <c r="Q39" s="336"/>
      <c r="R39" s="313"/>
    </row>
    <row r="40" spans="2:18" ht="15" customHeight="1">
      <c r="B40" s="730"/>
      <c r="C40" s="324"/>
      <c r="D40" s="315"/>
      <c r="E40" s="320" t="s">
        <v>155</v>
      </c>
      <c r="F40" s="321"/>
      <c r="G40" s="322"/>
      <c r="H40" s="322"/>
      <c r="I40" s="322"/>
      <c r="J40" s="322"/>
      <c r="K40" s="322"/>
      <c r="L40" s="322"/>
      <c r="M40" s="322"/>
      <c r="N40" s="322"/>
      <c r="O40" s="322"/>
      <c r="P40" s="323">
        <f t="shared" si="0"/>
        <v>0</v>
      </c>
      <c r="Q40" s="336"/>
      <c r="R40" s="313"/>
    </row>
    <row r="41" spans="2:18" ht="15" customHeight="1">
      <c r="B41" s="730"/>
      <c r="C41" s="307" t="s">
        <v>156</v>
      </c>
      <c r="D41" s="325"/>
      <c r="E41" s="326"/>
      <c r="F41" s="327"/>
      <c r="G41" s="328"/>
      <c r="H41" s="328"/>
      <c r="I41" s="328"/>
      <c r="J41" s="328"/>
      <c r="K41" s="328"/>
      <c r="L41" s="328"/>
      <c r="M41" s="328"/>
      <c r="N41" s="328"/>
      <c r="O41" s="328"/>
      <c r="P41" s="323">
        <f t="shared" si="0"/>
        <v>0</v>
      </c>
      <c r="Q41" s="336"/>
      <c r="R41" s="313"/>
    </row>
    <row r="42" spans="2:18" ht="15" customHeight="1">
      <c r="B42" s="730"/>
      <c r="C42" s="724"/>
      <c r="D42" s="726" t="s">
        <v>157</v>
      </c>
      <c r="E42" s="727"/>
      <c r="F42" s="310">
        <f aca="true" t="shared" si="11" ref="F42:O42">SUM(F36,F35)</f>
        <v>0</v>
      </c>
      <c r="G42" s="273">
        <f t="shared" si="11"/>
        <v>0</v>
      </c>
      <c r="H42" s="273">
        <f t="shared" si="11"/>
        <v>0</v>
      </c>
      <c r="I42" s="273">
        <f t="shared" si="11"/>
        <v>0</v>
      </c>
      <c r="J42" s="273">
        <f t="shared" si="11"/>
        <v>0</v>
      </c>
      <c r="K42" s="273">
        <f t="shared" si="11"/>
        <v>0</v>
      </c>
      <c r="L42" s="273">
        <f t="shared" si="11"/>
        <v>0</v>
      </c>
      <c r="M42" s="273">
        <f t="shared" si="11"/>
        <v>0</v>
      </c>
      <c r="N42" s="273">
        <f t="shared" si="11"/>
        <v>0</v>
      </c>
      <c r="O42" s="273">
        <f t="shared" si="11"/>
        <v>0</v>
      </c>
      <c r="P42" s="311">
        <f t="shared" si="0"/>
        <v>0</v>
      </c>
      <c r="Q42" s="336"/>
      <c r="R42" s="330"/>
    </row>
    <row r="43" spans="2:18" ht="15" customHeight="1">
      <c r="B43" s="730"/>
      <c r="C43" s="724"/>
      <c r="D43" s="331" t="s">
        <v>158</v>
      </c>
      <c r="E43" s="309"/>
      <c r="F43" s="332"/>
      <c r="G43" s="272"/>
      <c r="H43" s="272"/>
      <c r="I43" s="272"/>
      <c r="J43" s="272"/>
      <c r="K43" s="272"/>
      <c r="L43" s="272"/>
      <c r="M43" s="272"/>
      <c r="N43" s="272"/>
      <c r="O43" s="272"/>
      <c r="P43" s="311">
        <f t="shared" si="0"/>
        <v>0</v>
      </c>
      <c r="Q43" s="336"/>
      <c r="R43" s="330"/>
    </row>
    <row r="44" spans="2:18" ht="15" customHeight="1" thickBot="1">
      <c r="B44" s="731"/>
      <c r="C44" s="725"/>
      <c r="D44" s="728" t="s">
        <v>24</v>
      </c>
      <c r="E44" s="729"/>
      <c r="F44" s="333">
        <f aca="true" t="shared" si="12" ref="F44:O44">SUM(F42:F43)</f>
        <v>0</v>
      </c>
      <c r="G44" s="334">
        <f t="shared" si="12"/>
        <v>0</v>
      </c>
      <c r="H44" s="334">
        <f t="shared" si="12"/>
        <v>0</v>
      </c>
      <c r="I44" s="334">
        <f t="shared" si="12"/>
        <v>0</v>
      </c>
      <c r="J44" s="334">
        <f t="shared" si="12"/>
        <v>0</v>
      </c>
      <c r="K44" s="334">
        <f t="shared" si="12"/>
        <v>0</v>
      </c>
      <c r="L44" s="334">
        <f t="shared" si="12"/>
        <v>0</v>
      </c>
      <c r="M44" s="334">
        <f t="shared" si="12"/>
        <v>0</v>
      </c>
      <c r="N44" s="334">
        <f t="shared" si="12"/>
        <v>0</v>
      </c>
      <c r="O44" s="334">
        <f t="shared" si="12"/>
        <v>0</v>
      </c>
      <c r="P44" s="335">
        <f t="shared" si="0"/>
        <v>0</v>
      </c>
      <c r="Q44" s="336"/>
      <c r="R44" s="330"/>
    </row>
    <row r="45" spans="2:16" ht="15" customHeight="1" thickBot="1">
      <c r="B45" s="732" t="s">
        <v>160</v>
      </c>
      <c r="C45" s="733"/>
      <c r="D45" s="733"/>
      <c r="E45" s="734"/>
      <c r="F45" s="337">
        <f aca="true" t="shared" si="13" ref="F45:O45">SUM(F44,F34,F24,F14)</f>
        <v>0</v>
      </c>
      <c r="G45" s="337">
        <f t="shared" si="13"/>
        <v>0</v>
      </c>
      <c r="H45" s="337">
        <f t="shared" si="13"/>
        <v>0</v>
      </c>
      <c r="I45" s="337">
        <f t="shared" si="13"/>
        <v>0</v>
      </c>
      <c r="J45" s="337">
        <f t="shared" si="13"/>
        <v>0</v>
      </c>
      <c r="K45" s="337">
        <f t="shared" si="13"/>
        <v>0</v>
      </c>
      <c r="L45" s="337">
        <f t="shared" si="13"/>
        <v>0</v>
      </c>
      <c r="M45" s="337">
        <f t="shared" si="13"/>
        <v>0</v>
      </c>
      <c r="N45" s="337">
        <f t="shared" si="13"/>
        <v>0</v>
      </c>
      <c r="O45" s="337">
        <f t="shared" si="13"/>
        <v>0</v>
      </c>
      <c r="P45" s="338">
        <f t="shared" si="0"/>
        <v>0</v>
      </c>
    </row>
    <row r="47" spans="2:9" ht="13.5">
      <c r="B47" s="6" t="s">
        <v>253</v>
      </c>
      <c r="I47" s="266" t="s">
        <v>164</v>
      </c>
    </row>
    <row r="48" ht="14.25" thickBot="1">
      <c r="P48" s="341" t="s">
        <v>257</v>
      </c>
    </row>
    <row r="49" spans="2:16" ht="15" customHeight="1" thickBot="1">
      <c r="B49" s="294" t="s">
        <v>145</v>
      </c>
      <c r="C49" s="295"/>
      <c r="D49" s="296" t="s">
        <v>146</v>
      </c>
      <c r="E49" s="297"/>
      <c r="F49" s="298" t="s">
        <v>430</v>
      </c>
      <c r="G49" s="298" t="s">
        <v>430</v>
      </c>
      <c r="H49" s="298" t="s">
        <v>430</v>
      </c>
      <c r="I49" s="298" t="s">
        <v>430</v>
      </c>
      <c r="J49" s="298" t="s">
        <v>430</v>
      </c>
      <c r="K49" s="298" t="s">
        <v>430</v>
      </c>
      <c r="L49" s="298" t="s">
        <v>430</v>
      </c>
      <c r="M49" s="298" t="s">
        <v>430</v>
      </c>
      <c r="N49" s="298" t="s">
        <v>430</v>
      </c>
      <c r="O49" s="298" t="s">
        <v>430</v>
      </c>
      <c r="P49" s="299" t="s">
        <v>147</v>
      </c>
    </row>
    <row r="50" spans="2:16" ht="15" customHeight="1">
      <c r="B50" s="300" t="s">
        <v>161</v>
      </c>
      <c r="C50" s="301" t="s">
        <v>148</v>
      </c>
      <c r="D50" s="302" t="s">
        <v>149</v>
      </c>
      <c r="E50" s="303"/>
      <c r="F50" s="304"/>
      <c r="G50" s="305"/>
      <c r="H50" s="305"/>
      <c r="I50" s="305"/>
      <c r="J50" s="305"/>
      <c r="K50" s="305"/>
      <c r="L50" s="305"/>
      <c r="M50" s="305"/>
      <c r="N50" s="305"/>
      <c r="O50" s="305"/>
      <c r="P50" s="306">
        <f aca="true" t="shared" si="14" ref="P50:P69">SUM(F50:O50)</f>
        <v>0</v>
      </c>
    </row>
    <row r="51" spans="2:18" ht="15" customHeight="1">
      <c r="B51" s="730"/>
      <c r="C51" s="307" t="s">
        <v>428</v>
      </c>
      <c r="D51" s="308" t="s">
        <v>150</v>
      </c>
      <c r="E51" s="309"/>
      <c r="F51" s="310">
        <f aca="true" t="shared" si="15" ref="F51:O51">SUM(F52:F56)</f>
        <v>0</v>
      </c>
      <c r="G51" s="273">
        <f t="shared" si="15"/>
        <v>0</v>
      </c>
      <c r="H51" s="273">
        <f t="shared" si="15"/>
        <v>0</v>
      </c>
      <c r="I51" s="273">
        <f t="shared" si="15"/>
        <v>0</v>
      </c>
      <c r="J51" s="273">
        <f t="shared" si="15"/>
        <v>0</v>
      </c>
      <c r="K51" s="273">
        <f t="shared" si="15"/>
        <v>0</v>
      </c>
      <c r="L51" s="273">
        <f t="shared" si="15"/>
        <v>0</v>
      </c>
      <c r="M51" s="273">
        <f t="shared" si="15"/>
        <v>0</v>
      </c>
      <c r="N51" s="273">
        <f t="shared" si="15"/>
        <v>0</v>
      </c>
      <c r="O51" s="273">
        <f t="shared" si="15"/>
        <v>0</v>
      </c>
      <c r="P51" s="311">
        <f t="shared" si="14"/>
        <v>0</v>
      </c>
      <c r="Q51" s="312"/>
      <c r="R51" s="313"/>
    </row>
    <row r="52" spans="2:18" ht="15" customHeight="1">
      <c r="B52" s="730"/>
      <c r="C52" s="314"/>
      <c r="D52" s="315"/>
      <c r="E52" s="316" t="s">
        <v>151</v>
      </c>
      <c r="F52" s="317"/>
      <c r="G52" s="318"/>
      <c r="H52" s="318"/>
      <c r="I52" s="318"/>
      <c r="J52" s="318"/>
      <c r="K52" s="318"/>
      <c r="L52" s="318"/>
      <c r="M52" s="318"/>
      <c r="N52" s="318"/>
      <c r="O52" s="318"/>
      <c r="P52" s="319">
        <f t="shared" si="14"/>
        <v>0</v>
      </c>
      <c r="Q52" s="312"/>
      <c r="R52" s="313"/>
    </row>
    <row r="53" spans="2:18" ht="15" customHeight="1">
      <c r="B53" s="730"/>
      <c r="C53" s="307" t="s">
        <v>152</v>
      </c>
      <c r="D53" s="315"/>
      <c r="E53" s="320" t="s">
        <v>153</v>
      </c>
      <c r="F53" s="321"/>
      <c r="G53" s="322"/>
      <c r="H53" s="322"/>
      <c r="I53" s="322"/>
      <c r="J53" s="322"/>
      <c r="K53" s="322"/>
      <c r="L53" s="322"/>
      <c r="M53" s="322"/>
      <c r="N53" s="322"/>
      <c r="O53" s="322"/>
      <c r="P53" s="323">
        <f t="shared" si="14"/>
        <v>0</v>
      </c>
      <c r="Q53" s="312"/>
      <c r="R53" s="313"/>
    </row>
    <row r="54" spans="2:18" ht="15" customHeight="1">
      <c r="B54" s="730"/>
      <c r="C54" s="307" t="s">
        <v>429</v>
      </c>
      <c r="D54" s="315"/>
      <c r="E54" s="320" t="s">
        <v>154</v>
      </c>
      <c r="F54" s="321"/>
      <c r="G54" s="322"/>
      <c r="H54" s="322"/>
      <c r="I54" s="322"/>
      <c r="J54" s="322"/>
      <c r="K54" s="322"/>
      <c r="L54" s="322"/>
      <c r="M54" s="322"/>
      <c r="N54" s="322"/>
      <c r="O54" s="322"/>
      <c r="P54" s="323">
        <f t="shared" si="14"/>
        <v>0</v>
      </c>
      <c r="Q54" s="312"/>
      <c r="R54" s="313"/>
    </row>
    <row r="55" spans="2:18" ht="15" customHeight="1">
      <c r="B55" s="730"/>
      <c r="C55" s="324"/>
      <c r="D55" s="315"/>
      <c r="E55" s="320" t="s">
        <v>155</v>
      </c>
      <c r="F55" s="321"/>
      <c r="G55" s="322"/>
      <c r="H55" s="322"/>
      <c r="I55" s="322"/>
      <c r="J55" s="322"/>
      <c r="K55" s="322"/>
      <c r="L55" s="322"/>
      <c r="M55" s="322"/>
      <c r="N55" s="322"/>
      <c r="O55" s="322"/>
      <c r="P55" s="323">
        <f t="shared" si="14"/>
        <v>0</v>
      </c>
      <c r="Q55" s="312"/>
      <c r="R55" s="313"/>
    </row>
    <row r="56" spans="2:18" ht="15" customHeight="1">
      <c r="B56" s="730"/>
      <c r="C56" s="307" t="s">
        <v>156</v>
      </c>
      <c r="D56" s="325"/>
      <c r="E56" s="326"/>
      <c r="F56" s="327"/>
      <c r="G56" s="328"/>
      <c r="H56" s="328"/>
      <c r="I56" s="328"/>
      <c r="J56" s="328"/>
      <c r="K56" s="328"/>
      <c r="L56" s="328"/>
      <c r="M56" s="328"/>
      <c r="N56" s="328"/>
      <c r="O56" s="328"/>
      <c r="P56" s="329">
        <f t="shared" si="14"/>
        <v>0</v>
      </c>
      <c r="Q56" s="312"/>
      <c r="R56" s="313"/>
    </row>
    <row r="57" spans="2:18" ht="15" customHeight="1">
      <c r="B57" s="730"/>
      <c r="C57" s="724"/>
      <c r="D57" s="726" t="s">
        <v>157</v>
      </c>
      <c r="E57" s="727"/>
      <c r="F57" s="310">
        <f aca="true" t="shared" si="16" ref="F57:O57">SUM(F51,F50)</f>
        <v>0</v>
      </c>
      <c r="G57" s="273">
        <f t="shared" si="16"/>
        <v>0</v>
      </c>
      <c r="H57" s="273">
        <f t="shared" si="16"/>
        <v>0</v>
      </c>
      <c r="I57" s="273">
        <f t="shared" si="16"/>
        <v>0</v>
      </c>
      <c r="J57" s="273">
        <f t="shared" si="16"/>
        <v>0</v>
      </c>
      <c r="K57" s="273">
        <f t="shared" si="16"/>
        <v>0</v>
      </c>
      <c r="L57" s="273">
        <f t="shared" si="16"/>
        <v>0</v>
      </c>
      <c r="M57" s="273">
        <f t="shared" si="16"/>
        <v>0</v>
      </c>
      <c r="N57" s="273">
        <f t="shared" si="16"/>
        <v>0</v>
      </c>
      <c r="O57" s="273">
        <f t="shared" si="16"/>
        <v>0</v>
      </c>
      <c r="P57" s="311">
        <f t="shared" si="14"/>
        <v>0</v>
      </c>
      <c r="Q57" s="312"/>
      <c r="R57" s="330"/>
    </row>
    <row r="58" spans="2:18" ht="15" customHeight="1">
      <c r="B58" s="730"/>
      <c r="C58" s="724"/>
      <c r="D58" s="331" t="s">
        <v>158</v>
      </c>
      <c r="E58" s="309"/>
      <c r="F58" s="332"/>
      <c r="G58" s="272"/>
      <c r="H58" s="272"/>
      <c r="I58" s="272"/>
      <c r="J58" s="272"/>
      <c r="K58" s="272"/>
      <c r="L58" s="272"/>
      <c r="M58" s="272"/>
      <c r="N58" s="272"/>
      <c r="O58" s="272"/>
      <c r="P58" s="311">
        <f t="shared" si="14"/>
        <v>0</v>
      </c>
      <c r="Q58" s="312"/>
      <c r="R58" s="330"/>
    </row>
    <row r="59" spans="2:18" ht="15" customHeight="1" thickBot="1">
      <c r="B59" s="731"/>
      <c r="C59" s="725"/>
      <c r="D59" s="728" t="s">
        <v>24</v>
      </c>
      <c r="E59" s="729"/>
      <c r="F59" s="333">
        <f aca="true" t="shared" si="17" ref="F59:O59">SUM(F57:F58)</f>
        <v>0</v>
      </c>
      <c r="G59" s="334">
        <f t="shared" si="17"/>
        <v>0</v>
      </c>
      <c r="H59" s="334">
        <f t="shared" si="17"/>
        <v>0</v>
      </c>
      <c r="I59" s="334">
        <f t="shared" si="17"/>
        <v>0</v>
      </c>
      <c r="J59" s="334">
        <f t="shared" si="17"/>
        <v>0</v>
      </c>
      <c r="K59" s="334">
        <f t="shared" si="17"/>
        <v>0</v>
      </c>
      <c r="L59" s="334">
        <f t="shared" si="17"/>
        <v>0</v>
      </c>
      <c r="M59" s="334">
        <f t="shared" si="17"/>
        <v>0</v>
      </c>
      <c r="N59" s="334">
        <f t="shared" si="17"/>
        <v>0</v>
      </c>
      <c r="O59" s="334">
        <f t="shared" si="17"/>
        <v>0</v>
      </c>
      <c r="P59" s="335">
        <f t="shared" si="14"/>
        <v>0</v>
      </c>
      <c r="Q59" s="336"/>
      <c r="R59" s="330"/>
    </row>
    <row r="60" spans="2:18" ht="15" customHeight="1">
      <c r="B60" s="300" t="s">
        <v>162</v>
      </c>
      <c r="C60" s="301" t="s">
        <v>148</v>
      </c>
      <c r="D60" s="302" t="s">
        <v>149</v>
      </c>
      <c r="E60" s="303"/>
      <c r="F60" s="304">
        <v>0</v>
      </c>
      <c r="G60" s="305"/>
      <c r="H60" s="305"/>
      <c r="I60" s="305"/>
      <c r="J60" s="305">
        <v>0</v>
      </c>
      <c r="K60" s="305">
        <v>0</v>
      </c>
      <c r="L60" s="305">
        <v>0</v>
      </c>
      <c r="M60" s="305">
        <v>0</v>
      </c>
      <c r="N60" s="305">
        <v>0</v>
      </c>
      <c r="O60" s="305">
        <v>0</v>
      </c>
      <c r="P60" s="306">
        <f t="shared" si="14"/>
        <v>0</v>
      </c>
      <c r="Q60" s="336"/>
      <c r="R60" s="313"/>
    </row>
    <row r="61" spans="2:18" ht="15" customHeight="1">
      <c r="B61" s="730"/>
      <c r="C61" s="307" t="s">
        <v>428</v>
      </c>
      <c r="D61" s="308" t="s">
        <v>150</v>
      </c>
      <c r="E61" s="309"/>
      <c r="F61" s="310">
        <f aca="true" t="shared" si="18" ref="F61:O61">SUM(F62:F66)</f>
        <v>0</v>
      </c>
      <c r="G61" s="273">
        <f t="shared" si="18"/>
        <v>0</v>
      </c>
      <c r="H61" s="273">
        <f t="shared" si="18"/>
        <v>0</v>
      </c>
      <c r="I61" s="273">
        <f t="shared" si="18"/>
        <v>0</v>
      </c>
      <c r="J61" s="273">
        <f t="shared" si="18"/>
        <v>0</v>
      </c>
      <c r="K61" s="273">
        <f t="shared" si="18"/>
        <v>0</v>
      </c>
      <c r="L61" s="273">
        <f t="shared" si="18"/>
        <v>0</v>
      </c>
      <c r="M61" s="273">
        <f t="shared" si="18"/>
        <v>0</v>
      </c>
      <c r="N61" s="273">
        <f t="shared" si="18"/>
        <v>0</v>
      </c>
      <c r="O61" s="273">
        <f t="shared" si="18"/>
        <v>0</v>
      </c>
      <c r="P61" s="311">
        <f t="shared" si="14"/>
        <v>0</v>
      </c>
      <c r="Q61" s="336"/>
      <c r="R61" s="313"/>
    </row>
    <row r="62" spans="2:18" ht="15" customHeight="1">
      <c r="B62" s="730"/>
      <c r="C62" s="314"/>
      <c r="D62" s="315"/>
      <c r="E62" s="316" t="s">
        <v>426</v>
      </c>
      <c r="F62" s="317"/>
      <c r="G62" s="318"/>
      <c r="H62" s="318"/>
      <c r="I62" s="318"/>
      <c r="J62" s="318"/>
      <c r="K62" s="318"/>
      <c r="L62" s="318"/>
      <c r="M62" s="318"/>
      <c r="N62" s="318"/>
      <c r="O62" s="318"/>
      <c r="P62" s="319">
        <f t="shared" si="14"/>
        <v>0</v>
      </c>
      <c r="Q62" s="336"/>
      <c r="R62" s="313"/>
    </row>
    <row r="63" spans="2:18" ht="15" customHeight="1">
      <c r="B63" s="730"/>
      <c r="C63" s="307" t="s">
        <v>152</v>
      </c>
      <c r="D63" s="315"/>
      <c r="E63" s="320" t="s">
        <v>153</v>
      </c>
      <c r="F63" s="321"/>
      <c r="G63" s="322"/>
      <c r="H63" s="322"/>
      <c r="I63" s="322"/>
      <c r="J63" s="322"/>
      <c r="K63" s="322"/>
      <c r="L63" s="322"/>
      <c r="M63" s="322"/>
      <c r="N63" s="322"/>
      <c r="O63" s="322"/>
      <c r="P63" s="323">
        <f t="shared" si="14"/>
        <v>0</v>
      </c>
      <c r="Q63" s="336"/>
      <c r="R63" s="313"/>
    </row>
    <row r="64" spans="2:18" ht="15" customHeight="1">
      <c r="B64" s="730"/>
      <c r="C64" s="307" t="s">
        <v>429</v>
      </c>
      <c r="D64" s="315"/>
      <c r="E64" s="320" t="s">
        <v>154</v>
      </c>
      <c r="F64" s="321"/>
      <c r="G64" s="322"/>
      <c r="H64" s="322"/>
      <c r="I64" s="322"/>
      <c r="J64" s="322"/>
      <c r="K64" s="322"/>
      <c r="L64" s="322"/>
      <c r="M64" s="322"/>
      <c r="N64" s="322"/>
      <c r="O64" s="322"/>
      <c r="P64" s="323">
        <f t="shared" si="14"/>
        <v>0</v>
      </c>
      <c r="Q64" s="336"/>
      <c r="R64" s="313"/>
    </row>
    <row r="65" spans="2:18" ht="15" customHeight="1">
      <c r="B65" s="730"/>
      <c r="C65" s="324"/>
      <c r="D65" s="315"/>
      <c r="E65" s="320" t="s">
        <v>155</v>
      </c>
      <c r="F65" s="321"/>
      <c r="G65" s="322"/>
      <c r="H65" s="322"/>
      <c r="I65" s="322"/>
      <c r="J65" s="322"/>
      <c r="K65" s="322"/>
      <c r="L65" s="322"/>
      <c r="M65" s="322"/>
      <c r="N65" s="322"/>
      <c r="O65" s="322"/>
      <c r="P65" s="323">
        <f t="shared" si="14"/>
        <v>0</v>
      </c>
      <c r="Q65" s="336"/>
      <c r="R65" s="313"/>
    </row>
    <row r="66" spans="2:18" ht="15" customHeight="1">
      <c r="B66" s="730"/>
      <c r="C66" s="307" t="s">
        <v>156</v>
      </c>
      <c r="D66" s="325"/>
      <c r="E66" s="326"/>
      <c r="F66" s="327"/>
      <c r="G66" s="328"/>
      <c r="H66" s="328"/>
      <c r="I66" s="328"/>
      <c r="J66" s="328"/>
      <c r="K66" s="328"/>
      <c r="L66" s="328"/>
      <c r="M66" s="328"/>
      <c r="N66" s="328"/>
      <c r="O66" s="328"/>
      <c r="P66" s="329">
        <f t="shared" si="14"/>
        <v>0</v>
      </c>
      <c r="Q66" s="336"/>
      <c r="R66" s="313"/>
    </row>
    <row r="67" spans="2:18" ht="15" customHeight="1">
      <c r="B67" s="730"/>
      <c r="C67" s="724"/>
      <c r="D67" s="726" t="s">
        <v>157</v>
      </c>
      <c r="E67" s="727"/>
      <c r="F67" s="310">
        <f aca="true" t="shared" si="19" ref="F67:O67">SUM(F61,F60)</f>
        <v>0</v>
      </c>
      <c r="G67" s="273">
        <f t="shared" si="19"/>
        <v>0</v>
      </c>
      <c r="H67" s="273">
        <f t="shared" si="19"/>
        <v>0</v>
      </c>
      <c r="I67" s="273">
        <f t="shared" si="19"/>
        <v>0</v>
      </c>
      <c r="J67" s="273">
        <f t="shared" si="19"/>
        <v>0</v>
      </c>
      <c r="K67" s="273">
        <f t="shared" si="19"/>
        <v>0</v>
      </c>
      <c r="L67" s="273">
        <f t="shared" si="19"/>
        <v>0</v>
      </c>
      <c r="M67" s="273">
        <f t="shared" si="19"/>
        <v>0</v>
      </c>
      <c r="N67" s="273">
        <f t="shared" si="19"/>
        <v>0</v>
      </c>
      <c r="O67" s="273">
        <f t="shared" si="19"/>
        <v>0</v>
      </c>
      <c r="P67" s="311">
        <f t="shared" si="14"/>
        <v>0</v>
      </c>
      <c r="Q67" s="336"/>
      <c r="R67" s="330"/>
    </row>
    <row r="68" spans="2:18" ht="15" customHeight="1">
      <c r="B68" s="730"/>
      <c r="C68" s="724"/>
      <c r="D68" s="331" t="s">
        <v>158</v>
      </c>
      <c r="E68" s="309"/>
      <c r="F68" s="332"/>
      <c r="G68" s="272"/>
      <c r="H68" s="272"/>
      <c r="I68" s="272"/>
      <c r="J68" s="272"/>
      <c r="K68" s="272"/>
      <c r="L68" s="272"/>
      <c r="M68" s="272"/>
      <c r="N68" s="272"/>
      <c r="O68" s="272"/>
      <c r="P68" s="311">
        <f t="shared" si="14"/>
        <v>0</v>
      </c>
      <c r="Q68" s="336"/>
      <c r="R68" s="330"/>
    </row>
    <row r="69" spans="2:18" ht="15" customHeight="1" thickBot="1">
      <c r="B69" s="731"/>
      <c r="C69" s="725"/>
      <c r="D69" s="728" t="s">
        <v>24</v>
      </c>
      <c r="E69" s="729"/>
      <c r="F69" s="333">
        <f aca="true" t="shared" si="20" ref="F69:O69">SUM(F67:F68)</f>
        <v>0</v>
      </c>
      <c r="G69" s="334">
        <f t="shared" si="20"/>
        <v>0</v>
      </c>
      <c r="H69" s="334">
        <f t="shared" si="20"/>
        <v>0</v>
      </c>
      <c r="I69" s="334">
        <f t="shared" si="20"/>
        <v>0</v>
      </c>
      <c r="J69" s="334">
        <f t="shared" si="20"/>
        <v>0</v>
      </c>
      <c r="K69" s="334">
        <f t="shared" si="20"/>
        <v>0</v>
      </c>
      <c r="L69" s="334">
        <f t="shared" si="20"/>
        <v>0</v>
      </c>
      <c r="M69" s="334">
        <f t="shared" si="20"/>
        <v>0</v>
      </c>
      <c r="N69" s="334">
        <f t="shared" si="20"/>
        <v>0</v>
      </c>
      <c r="O69" s="334">
        <f t="shared" si="20"/>
        <v>0</v>
      </c>
      <c r="P69" s="335">
        <f t="shared" si="14"/>
        <v>0</v>
      </c>
      <c r="Q69" s="336"/>
      <c r="R69" s="330"/>
    </row>
    <row r="70" spans="2:18" ht="15" customHeight="1">
      <c r="B70" s="300" t="s">
        <v>159</v>
      </c>
      <c r="C70" s="301" t="s">
        <v>148</v>
      </c>
      <c r="D70" s="302" t="s">
        <v>149</v>
      </c>
      <c r="E70" s="303"/>
      <c r="F70" s="304"/>
      <c r="G70" s="305"/>
      <c r="H70" s="305"/>
      <c r="I70" s="305"/>
      <c r="J70" s="305"/>
      <c r="K70" s="305"/>
      <c r="L70" s="305"/>
      <c r="M70" s="305"/>
      <c r="N70" s="305"/>
      <c r="O70" s="305"/>
      <c r="P70" s="339">
        <f aca="true" t="shared" si="21" ref="P70:P90">SUM(F70:O70)</f>
        <v>0</v>
      </c>
      <c r="Q70" s="336"/>
      <c r="R70" s="313"/>
    </row>
    <row r="71" spans="2:18" ht="15" customHeight="1">
      <c r="B71" s="730"/>
      <c r="C71" s="307" t="s">
        <v>428</v>
      </c>
      <c r="D71" s="308" t="s">
        <v>150</v>
      </c>
      <c r="E71" s="309"/>
      <c r="F71" s="310">
        <f aca="true" t="shared" si="22" ref="F71:O71">SUM(F72:F76)</f>
        <v>0</v>
      </c>
      <c r="G71" s="273">
        <f t="shared" si="22"/>
        <v>0</v>
      </c>
      <c r="H71" s="273">
        <f t="shared" si="22"/>
        <v>0</v>
      </c>
      <c r="I71" s="273">
        <f t="shared" si="22"/>
        <v>0</v>
      </c>
      <c r="J71" s="273">
        <f t="shared" si="22"/>
        <v>0</v>
      </c>
      <c r="K71" s="273">
        <f t="shared" si="22"/>
        <v>0</v>
      </c>
      <c r="L71" s="273">
        <f t="shared" si="22"/>
        <v>0</v>
      </c>
      <c r="M71" s="273">
        <f t="shared" si="22"/>
        <v>0</v>
      </c>
      <c r="N71" s="273">
        <f t="shared" si="22"/>
        <v>0</v>
      </c>
      <c r="O71" s="273">
        <f t="shared" si="22"/>
        <v>0</v>
      </c>
      <c r="P71" s="311">
        <f t="shared" si="21"/>
        <v>0</v>
      </c>
      <c r="Q71" s="336"/>
      <c r="R71" s="313"/>
    </row>
    <row r="72" spans="2:18" ht="15" customHeight="1">
      <c r="B72" s="730"/>
      <c r="C72" s="314"/>
      <c r="D72" s="315"/>
      <c r="E72" s="316" t="s">
        <v>151</v>
      </c>
      <c r="F72" s="317"/>
      <c r="G72" s="318"/>
      <c r="H72" s="318"/>
      <c r="I72" s="318"/>
      <c r="J72" s="318"/>
      <c r="K72" s="318"/>
      <c r="L72" s="318"/>
      <c r="M72" s="318"/>
      <c r="N72" s="318"/>
      <c r="O72" s="318"/>
      <c r="P72" s="340">
        <f t="shared" si="21"/>
        <v>0</v>
      </c>
      <c r="Q72" s="336"/>
      <c r="R72" s="313"/>
    </row>
    <row r="73" spans="2:18" ht="15" customHeight="1">
      <c r="B73" s="730"/>
      <c r="C73" s="307" t="s">
        <v>152</v>
      </c>
      <c r="D73" s="315"/>
      <c r="E73" s="320" t="s">
        <v>153</v>
      </c>
      <c r="F73" s="321"/>
      <c r="G73" s="322"/>
      <c r="H73" s="322"/>
      <c r="I73" s="322"/>
      <c r="J73" s="322"/>
      <c r="K73" s="322"/>
      <c r="L73" s="322"/>
      <c r="M73" s="322"/>
      <c r="N73" s="322"/>
      <c r="O73" s="322"/>
      <c r="P73" s="323">
        <f t="shared" si="21"/>
        <v>0</v>
      </c>
      <c r="Q73" s="336"/>
      <c r="R73" s="313"/>
    </row>
    <row r="74" spans="2:18" ht="15" customHeight="1">
      <c r="B74" s="730"/>
      <c r="C74" s="307" t="s">
        <v>429</v>
      </c>
      <c r="D74" s="315"/>
      <c r="E74" s="320" t="s">
        <v>154</v>
      </c>
      <c r="F74" s="321"/>
      <c r="G74" s="322"/>
      <c r="H74" s="322"/>
      <c r="I74" s="322"/>
      <c r="J74" s="322"/>
      <c r="K74" s="322"/>
      <c r="L74" s="322"/>
      <c r="M74" s="322"/>
      <c r="N74" s="322"/>
      <c r="O74" s="322"/>
      <c r="P74" s="323">
        <f t="shared" si="21"/>
        <v>0</v>
      </c>
      <c r="Q74" s="336"/>
      <c r="R74" s="313"/>
    </row>
    <row r="75" spans="2:18" ht="15" customHeight="1">
      <c r="B75" s="730"/>
      <c r="C75" s="324"/>
      <c r="D75" s="315"/>
      <c r="E75" s="320" t="s">
        <v>155</v>
      </c>
      <c r="F75" s="321"/>
      <c r="G75" s="322"/>
      <c r="H75" s="322"/>
      <c r="I75" s="322"/>
      <c r="J75" s="322"/>
      <c r="K75" s="322"/>
      <c r="L75" s="322"/>
      <c r="M75" s="322"/>
      <c r="N75" s="322"/>
      <c r="O75" s="322"/>
      <c r="P75" s="323">
        <f t="shared" si="21"/>
        <v>0</v>
      </c>
      <c r="Q75" s="336"/>
      <c r="R75" s="313"/>
    </row>
    <row r="76" spans="2:18" ht="15" customHeight="1">
      <c r="B76" s="730"/>
      <c r="C76" s="307" t="s">
        <v>156</v>
      </c>
      <c r="D76" s="325"/>
      <c r="E76" s="326"/>
      <c r="F76" s="327"/>
      <c r="G76" s="328"/>
      <c r="H76" s="328"/>
      <c r="I76" s="328"/>
      <c r="J76" s="328"/>
      <c r="K76" s="328"/>
      <c r="L76" s="328"/>
      <c r="M76" s="328"/>
      <c r="N76" s="328"/>
      <c r="O76" s="328"/>
      <c r="P76" s="339">
        <f t="shared" si="21"/>
        <v>0</v>
      </c>
      <c r="Q76" s="336"/>
      <c r="R76" s="313"/>
    </row>
    <row r="77" spans="2:18" ht="15" customHeight="1">
      <c r="B77" s="730"/>
      <c r="C77" s="724"/>
      <c r="D77" s="726" t="s">
        <v>157</v>
      </c>
      <c r="E77" s="727"/>
      <c r="F77" s="310">
        <f aca="true" t="shared" si="23" ref="F77:O77">SUM(F71,F70)</f>
        <v>0</v>
      </c>
      <c r="G77" s="273">
        <f t="shared" si="23"/>
        <v>0</v>
      </c>
      <c r="H77" s="273">
        <f t="shared" si="23"/>
        <v>0</v>
      </c>
      <c r="I77" s="273">
        <f t="shared" si="23"/>
        <v>0</v>
      </c>
      <c r="J77" s="273">
        <f t="shared" si="23"/>
        <v>0</v>
      </c>
      <c r="K77" s="273">
        <f t="shared" si="23"/>
        <v>0</v>
      </c>
      <c r="L77" s="273">
        <f t="shared" si="23"/>
        <v>0</v>
      </c>
      <c r="M77" s="273">
        <f t="shared" si="23"/>
        <v>0</v>
      </c>
      <c r="N77" s="273">
        <f t="shared" si="23"/>
        <v>0</v>
      </c>
      <c r="O77" s="273">
        <f t="shared" si="23"/>
        <v>0</v>
      </c>
      <c r="P77" s="311">
        <f t="shared" si="21"/>
        <v>0</v>
      </c>
      <c r="Q77" s="336"/>
      <c r="R77" s="330"/>
    </row>
    <row r="78" spans="2:18" ht="15" customHeight="1">
      <c r="B78" s="730"/>
      <c r="C78" s="724"/>
      <c r="D78" s="331" t="s">
        <v>158</v>
      </c>
      <c r="E78" s="309"/>
      <c r="F78" s="332"/>
      <c r="G78" s="272"/>
      <c r="H78" s="272"/>
      <c r="I78" s="272"/>
      <c r="J78" s="272"/>
      <c r="K78" s="272"/>
      <c r="L78" s="272"/>
      <c r="M78" s="272"/>
      <c r="N78" s="272"/>
      <c r="O78" s="272"/>
      <c r="P78" s="311">
        <f t="shared" si="21"/>
        <v>0</v>
      </c>
      <c r="Q78" s="336"/>
      <c r="R78" s="330"/>
    </row>
    <row r="79" spans="2:18" ht="15" customHeight="1" thickBot="1">
      <c r="B79" s="731"/>
      <c r="C79" s="725"/>
      <c r="D79" s="728" t="s">
        <v>24</v>
      </c>
      <c r="E79" s="729"/>
      <c r="F79" s="333">
        <f aca="true" t="shared" si="24" ref="F79:O79">SUM(F77:F78)</f>
        <v>0</v>
      </c>
      <c r="G79" s="334">
        <f t="shared" si="24"/>
        <v>0</v>
      </c>
      <c r="H79" s="334">
        <f t="shared" si="24"/>
        <v>0</v>
      </c>
      <c r="I79" s="334">
        <f t="shared" si="24"/>
        <v>0</v>
      </c>
      <c r="J79" s="334">
        <f t="shared" si="24"/>
        <v>0</v>
      </c>
      <c r="K79" s="334">
        <f t="shared" si="24"/>
        <v>0</v>
      </c>
      <c r="L79" s="334">
        <f t="shared" si="24"/>
        <v>0</v>
      </c>
      <c r="M79" s="334">
        <f t="shared" si="24"/>
        <v>0</v>
      </c>
      <c r="N79" s="334">
        <f t="shared" si="24"/>
        <v>0</v>
      </c>
      <c r="O79" s="334">
        <f t="shared" si="24"/>
        <v>0</v>
      </c>
      <c r="P79" s="340">
        <f t="shared" si="21"/>
        <v>0</v>
      </c>
      <c r="Q79" s="336"/>
      <c r="R79" s="330"/>
    </row>
    <row r="80" spans="2:18" ht="15" customHeight="1">
      <c r="B80" s="300" t="s">
        <v>163</v>
      </c>
      <c r="C80" s="301" t="s">
        <v>148</v>
      </c>
      <c r="D80" s="302" t="s">
        <v>149</v>
      </c>
      <c r="E80" s="303"/>
      <c r="F80" s="304"/>
      <c r="G80" s="305"/>
      <c r="H80" s="305"/>
      <c r="I80" s="305"/>
      <c r="J80" s="305"/>
      <c r="K80" s="305"/>
      <c r="L80" s="305"/>
      <c r="M80" s="305"/>
      <c r="N80" s="305"/>
      <c r="O80" s="305"/>
      <c r="P80" s="306">
        <f t="shared" si="21"/>
        <v>0</v>
      </c>
      <c r="Q80" s="336"/>
      <c r="R80" s="313"/>
    </row>
    <row r="81" spans="2:18" ht="15" customHeight="1">
      <c r="B81" s="730"/>
      <c r="C81" s="307" t="s">
        <v>428</v>
      </c>
      <c r="D81" s="308" t="s">
        <v>150</v>
      </c>
      <c r="E81" s="309"/>
      <c r="F81" s="310">
        <f aca="true" t="shared" si="25" ref="F81:O81">SUM(F82:F86)</f>
        <v>0</v>
      </c>
      <c r="G81" s="273">
        <f t="shared" si="25"/>
        <v>0</v>
      </c>
      <c r="H81" s="273">
        <f t="shared" si="25"/>
        <v>0</v>
      </c>
      <c r="I81" s="273">
        <f t="shared" si="25"/>
        <v>0</v>
      </c>
      <c r="J81" s="273">
        <f t="shared" si="25"/>
        <v>0</v>
      </c>
      <c r="K81" s="273">
        <f t="shared" si="25"/>
        <v>0</v>
      </c>
      <c r="L81" s="273">
        <f t="shared" si="25"/>
        <v>0</v>
      </c>
      <c r="M81" s="273">
        <f t="shared" si="25"/>
        <v>0</v>
      </c>
      <c r="N81" s="273">
        <f t="shared" si="25"/>
        <v>0</v>
      </c>
      <c r="O81" s="273">
        <f t="shared" si="25"/>
        <v>0</v>
      </c>
      <c r="P81" s="311">
        <f t="shared" si="21"/>
        <v>0</v>
      </c>
      <c r="Q81" s="336"/>
      <c r="R81" s="313"/>
    </row>
    <row r="82" spans="2:18" ht="15" customHeight="1">
      <c r="B82" s="730"/>
      <c r="C82" s="314"/>
      <c r="D82" s="315"/>
      <c r="E82" s="316" t="s">
        <v>151</v>
      </c>
      <c r="F82" s="317"/>
      <c r="G82" s="318"/>
      <c r="H82" s="318"/>
      <c r="I82" s="318"/>
      <c r="J82" s="318"/>
      <c r="K82" s="318"/>
      <c r="L82" s="318"/>
      <c r="M82" s="318"/>
      <c r="N82" s="318"/>
      <c r="O82" s="318"/>
      <c r="P82" s="340">
        <f t="shared" si="21"/>
        <v>0</v>
      </c>
      <c r="Q82" s="336"/>
      <c r="R82" s="313"/>
    </row>
    <row r="83" spans="2:18" ht="15" customHeight="1">
      <c r="B83" s="730"/>
      <c r="C83" s="307" t="s">
        <v>152</v>
      </c>
      <c r="D83" s="315"/>
      <c r="E83" s="320" t="s">
        <v>153</v>
      </c>
      <c r="F83" s="321"/>
      <c r="G83" s="322"/>
      <c r="H83" s="322"/>
      <c r="I83" s="322"/>
      <c r="J83" s="322"/>
      <c r="K83" s="322"/>
      <c r="L83" s="322"/>
      <c r="M83" s="322"/>
      <c r="N83" s="322"/>
      <c r="O83" s="322"/>
      <c r="P83" s="323">
        <f t="shared" si="21"/>
        <v>0</v>
      </c>
      <c r="Q83" s="336"/>
      <c r="R83" s="313"/>
    </row>
    <row r="84" spans="2:18" ht="15" customHeight="1">
      <c r="B84" s="730"/>
      <c r="C84" s="307" t="s">
        <v>429</v>
      </c>
      <c r="D84" s="315"/>
      <c r="E84" s="320" t="s">
        <v>154</v>
      </c>
      <c r="F84" s="321"/>
      <c r="G84" s="322"/>
      <c r="H84" s="322"/>
      <c r="I84" s="322"/>
      <c r="J84" s="322"/>
      <c r="K84" s="322"/>
      <c r="L84" s="322"/>
      <c r="M84" s="322"/>
      <c r="N84" s="322"/>
      <c r="O84" s="322"/>
      <c r="P84" s="323">
        <f t="shared" si="21"/>
        <v>0</v>
      </c>
      <c r="Q84" s="336"/>
      <c r="R84" s="313"/>
    </row>
    <row r="85" spans="2:18" ht="15" customHeight="1">
      <c r="B85" s="730"/>
      <c r="C85" s="324"/>
      <c r="D85" s="315"/>
      <c r="E85" s="320" t="s">
        <v>155</v>
      </c>
      <c r="F85" s="321"/>
      <c r="G85" s="322"/>
      <c r="H85" s="322"/>
      <c r="I85" s="322"/>
      <c r="J85" s="322"/>
      <c r="K85" s="322"/>
      <c r="L85" s="322"/>
      <c r="M85" s="322"/>
      <c r="N85" s="322"/>
      <c r="O85" s="322"/>
      <c r="P85" s="323">
        <f t="shared" si="21"/>
        <v>0</v>
      </c>
      <c r="Q85" s="336"/>
      <c r="R85" s="313"/>
    </row>
    <row r="86" spans="2:18" ht="15" customHeight="1">
      <c r="B86" s="730"/>
      <c r="C86" s="307" t="s">
        <v>156</v>
      </c>
      <c r="D86" s="325"/>
      <c r="E86" s="326"/>
      <c r="F86" s="327"/>
      <c r="G86" s="328"/>
      <c r="H86" s="328"/>
      <c r="I86" s="328"/>
      <c r="J86" s="328"/>
      <c r="K86" s="328"/>
      <c r="L86" s="328"/>
      <c r="M86" s="328"/>
      <c r="N86" s="328"/>
      <c r="O86" s="328"/>
      <c r="P86" s="339">
        <f t="shared" si="21"/>
        <v>0</v>
      </c>
      <c r="Q86" s="336"/>
      <c r="R86" s="313"/>
    </row>
    <row r="87" spans="2:18" ht="15" customHeight="1">
      <c r="B87" s="730"/>
      <c r="C87" s="724"/>
      <c r="D87" s="726" t="s">
        <v>157</v>
      </c>
      <c r="E87" s="727"/>
      <c r="F87" s="310">
        <f aca="true" t="shared" si="26" ref="F87:O87">SUM(F81,F80)</f>
        <v>0</v>
      </c>
      <c r="G87" s="273">
        <f t="shared" si="26"/>
        <v>0</v>
      </c>
      <c r="H87" s="273">
        <f t="shared" si="26"/>
        <v>0</v>
      </c>
      <c r="I87" s="273">
        <f t="shared" si="26"/>
        <v>0</v>
      </c>
      <c r="J87" s="273">
        <f t="shared" si="26"/>
        <v>0</v>
      </c>
      <c r="K87" s="273">
        <f t="shared" si="26"/>
        <v>0</v>
      </c>
      <c r="L87" s="273">
        <f t="shared" si="26"/>
        <v>0</v>
      </c>
      <c r="M87" s="273">
        <f t="shared" si="26"/>
        <v>0</v>
      </c>
      <c r="N87" s="273">
        <f t="shared" si="26"/>
        <v>0</v>
      </c>
      <c r="O87" s="273">
        <f t="shared" si="26"/>
        <v>0</v>
      </c>
      <c r="P87" s="311">
        <f t="shared" si="21"/>
        <v>0</v>
      </c>
      <c r="Q87" s="336"/>
      <c r="R87" s="330"/>
    </row>
    <row r="88" spans="2:18" ht="15" customHeight="1">
      <c r="B88" s="730"/>
      <c r="C88" s="724"/>
      <c r="D88" s="331" t="s">
        <v>158</v>
      </c>
      <c r="E88" s="309"/>
      <c r="F88" s="332"/>
      <c r="G88" s="272"/>
      <c r="H88" s="272"/>
      <c r="I88" s="272"/>
      <c r="J88" s="272"/>
      <c r="K88" s="272"/>
      <c r="L88" s="272"/>
      <c r="M88" s="272"/>
      <c r="N88" s="272"/>
      <c r="O88" s="272"/>
      <c r="P88" s="311">
        <f t="shared" si="21"/>
        <v>0</v>
      </c>
      <c r="Q88" s="336"/>
      <c r="R88" s="330"/>
    </row>
    <row r="89" spans="2:18" ht="15" customHeight="1" thickBot="1">
      <c r="B89" s="731"/>
      <c r="C89" s="725"/>
      <c r="D89" s="728" t="s">
        <v>24</v>
      </c>
      <c r="E89" s="729"/>
      <c r="F89" s="333">
        <f aca="true" t="shared" si="27" ref="F89:O89">SUM(F87:F88)</f>
        <v>0</v>
      </c>
      <c r="G89" s="334">
        <f t="shared" si="27"/>
        <v>0</v>
      </c>
      <c r="H89" s="334">
        <f t="shared" si="27"/>
        <v>0</v>
      </c>
      <c r="I89" s="334">
        <f t="shared" si="27"/>
        <v>0</v>
      </c>
      <c r="J89" s="334">
        <f t="shared" si="27"/>
        <v>0</v>
      </c>
      <c r="K89" s="334">
        <f t="shared" si="27"/>
        <v>0</v>
      </c>
      <c r="L89" s="334">
        <f t="shared" si="27"/>
        <v>0</v>
      </c>
      <c r="M89" s="334">
        <f t="shared" si="27"/>
        <v>0</v>
      </c>
      <c r="N89" s="334">
        <f t="shared" si="27"/>
        <v>0</v>
      </c>
      <c r="O89" s="334">
        <f t="shared" si="27"/>
        <v>0</v>
      </c>
      <c r="P89" s="311">
        <f t="shared" si="21"/>
        <v>0</v>
      </c>
      <c r="Q89" s="336"/>
      <c r="R89" s="330"/>
    </row>
    <row r="90" spans="2:16" ht="15" customHeight="1" thickBot="1">
      <c r="B90" s="732" t="s">
        <v>160</v>
      </c>
      <c r="C90" s="733"/>
      <c r="D90" s="733"/>
      <c r="E90" s="734"/>
      <c r="F90" s="337">
        <f aca="true" t="shared" si="28" ref="F90:O90">SUM(F89,F79,F69,F59)</f>
        <v>0</v>
      </c>
      <c r="G90" s="337">
        <f t="shared" si="28"/>
        <v>0</v>
      </c>
      <c r="H90" s="337">
        <f t="shared" si="28"/>
        <v>0</v>
      </c>
      <c r="I90" s="337">
        <f t="shared" si="28"/>
        <v>0</v>
      </c>
      <c r="J90" s="337">
        <f t="shared" si="28"/>
        <v>0</v>
      </c>
      <c r="K90" s="337">
        <f t="shared" si="28"/>
        <v>0</v>
      </c>
      <c r="L90" s="337">
        <f t="shared" si="28"/>
        <v>0</v>
      </c>
      <c r="M90" s="337">
        <f t="shared" si="28"/>
        <v>0</v>
      </c>
      <c r="N90" s="337">
        <f t="shared" si="28"/>
        <v>0</v>
      </c>
      <c r="O90" s="337">
        <f t="shared" si="28"/>
        <v>0</v>
      </c>
      <c r="P90" s="338">
        <f t="shared" si="21"/>
        <v>0</v>
      </c>
    </row>
  </sheetData>
  <sheetProtection sheet="1" objects="1" scenarios="1"/>
  <mergeCells count="34">
    <mergeCell ref="B71:B79"/>
    <mergeCell ref="C77:C79"/>
    <mergeCell ref="D77:E77"/>
    <mergeCell ref="D79:E79"/>
    <mergeCell ref="B90:E90"/>
    <mergeCell ref="B81:B89"/>
    <mergeCell ref="C87:C89"/>
    <mergeCell ref="D87:E87"/>
    <mergeCell ref="D89:E89"/>
    <mergeCell ref="D57:E57"/>
    <mergeCell ref="D59:E59"/>
    <mergeCell ref="B61:B69"/>
    <mergeCell ref="C67:C69"/>
    <mergeCell ref="D67:E67"/>
    <mergeCell ref="D69:E69"/>
    <mergeCell ref="B6:B14"/>
    <mergeCell ref="B16:B24"/>
    <mergeCell ref="B26:B34"/>
    <mergeCell ref="B36:B44"/>
    <mergeCell ref="B51:B59"/>
    <mergeCell ref="C57:C59"/>
    <mergeCell ref="B45:E45"/>
    <mergeCell ref="C32:C34"/>
    <mergeCell ref="D32:E32"/>
    <mergeCell ref="D34:E34"/>
    <mergeCell ref="C42:C44"/>
    <mergeCell ref="D42:E42"/>
    <mergeCell ref="D44:E44"/>
    <mergeCell ref="C12:C14"/>
    <mergeCell ref="D12:E12"/>
    <mergeCell ref="D14:E14"/>
    <mergeCell ref="C22:C24"/>
    <mergeCell ref="D22:E22"/>
    <mergeCell ref="D24:E24"/>
  </mergeCells>
  <printOptions horizontalCentered="1"/>
  <pageMargins left="0.7874015748031497" right="0.7874015748031497" top="0.7874015748031497" bottom="0.7874015748031497" header="0.5118110236220472" footer="0.3937007874015748"/>
  <pageSetup firstPageNumber="20" useFirstPageNumber="1" fitToHeight="2" horizontalDpi="600" verticalDpi="600" orientation="landscape" paperSize="9" scale="76" r:id="rId1"/>
  <headerFooter alignWithMargins="0">
    <oddFooter>&amp;C&amp;"ＭＳ ゴシック,標準"&amp;10－ &amp;P －</oddFooter>
  </headerFooter>
  <rowBreaks count="1" manualBreakCount="1">
    <brk id="45" max="16" man="1"/>
  </rowBreaks>
</worksheet>
</file>

<file path=xl/worksheets/sheet2.xml><?xml version="1.0" encoding="utf-8"?>
<worksheet xmlns="http://schemas.openxmlformats.org/spreadsheetml/2006/main" xmlns:r="http://schemas.openxmlformats.org/officeDocument/2006/relationships">
  <dimension ref="A1:AF194"/>
  <sheetViews>
    <sheetView zoomScale="85" zoomScaleNormal="85" zoomScaleSheetLayoutView="100" zoomScalePageLayoutView="0" workbookViewId="0" topLeftCell="A1">
      <selection activeCell="AI71" sqref="AI71"/>
    </sheetView>
  </sheetViews>
  <sheetFormatPr defaultColWidth="2.625" defaultRowHeight="19.5" customHeight="1"/>
  <cols>
    <col min="1" max="16384" width="2.625" style="6" customWidth="1"/>
  </cols>
  <sheetData>
    <row r="1" spans="1:12" ht="19.5" customHeight="1">
      <c r="A1" s="6" t="s">
        <v>444</v>
      </c>
      <c r="L1" s="7" t="s">
        <v>176</v>
      </c>
    </row>
    <row r="3" ht="19.5" customHeight="1">
      <c r="A3" s="8" t="s">
        <v>271</v>
      </c>
    </row>
    <row r="4" ht="19.5" customHeight="1">
      <c r="A4" s="6" t="s">
        <v>177</v>
      </c>
    </row>
    <row r="5" spans="3:32" s="9" customFormat="1" ht="19.5" customHeight="1">
      <c r="C5" s="425" t="s">
        <v>178</v>
      </c>
      <c r="D5" s="425"/>
      <c r="E5" s="569"/>
      <c r="F5" s="569"/>
      <c r="G5" s="569"/>
      <c r="H5" s="569"/>
      <c r="I5" s="569"/>
      <c r="J5" s="569"/>
      <c r="K5" s="569"/>
      <c r="L5" s="569"/>
      <c r="M5" s="569"/>
      <c r="N5" s="425" t="s">
        <v>179</v>
      </c>
      <c r="O5" s="425"/>
      <c r="P5" s="570" t="s">
        <v>180</v>
      </c>
      <c r="Q5" s="570"/>
      <c r="R5" s="570"/>
      <c r="S5" s="425" t="s">
        <v>181</v>
      </c>
      <c r="T5" s="425"/>
      <c r="U5" s="425"/>
      <c r="V5" s="566" t="s">
        <v>286</v>
      </c>
      <c r="W5" s="567"/>
      <c r="X5" s="567"/>
      <c r="Y5" s="567"/>
      <c r="Z5" s="567"/>
      <c r="AA5" s="567"/>
      <c r="AB5" s="567"/>
      <c r="AC5" s="567"/>
      <c r="AD5" s="567"/>
      <c r="AE5" s="567"/>
      <c r="AF5" s="568"/>
    </row>
    <row r="6" spans="3:32" ht="19.5" customHeight="1">
      <c r="C6" s="471" t="s">
        <v>182</v>
      </c>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3"/>
    </row>
    <row r="7" spans="3:32" ht="19.5" customHeight="1">
      <c r="C7" s="416"/>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8"/>
    </row>
    <row r="8" spans="3:32" ht="19.5" customHeight="1">
      <c r="C8" s="419"/>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1"/>
    </row>
    <row r="9" spans="3:32" ht="19.5" customHeight="1">
      <c r="C9" s="419"/>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1"/>
    </row>
    <row r="10" spans="3:32" ht="19.5" customHeight="1">
      <c r="C10" s="419"/>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1"/>
    </row>
    <row r="11" spans="3:32" ht="19.5" customHeight="1">
      <c r="C11" s="419"/>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1"/>
    </row>
    <row r="12" spans="3:32" ht="19.5" customHeight="1">
      <c r="C12" s="422"/>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4"/>
    </row>
    <row r="13" spans="3:32" ht="21" customHeight="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row>
    <row r="14" ht="19.5" customHeight="1">
      <c r="A14" s="6" t="s">
        <v>432</v>
      </c>
    </row>
    <row r="15" spans="3:32" s="9" customFormat="1" ht="19.5" customHeight="1">
      <c r="C15" s="482" t="s">
        <v>183</v>
      </c>
      <c r="D15" s="483"/>
      <c r="E15" s="483"/>
      <c r="F15" s="483"/>
      <c r="G15" s="483"/>
      <c r="H15" s="483"/>
      <c r="I15" s="483"/>
      <c r="J15" s="559"/>
      <c r="K15" s="558" t="s">
        <v>184</v>
      </c>
      <c r="L15" s="483"/>
      <c r="M15" s="483"/>
      <c r="N15" s="483"/>
      <c r="O15" s="483"/>
      <c r="P15" s="483"/>
      <c r="Q15" s="483"/>
      <c r="R15" s="483"/>
      <c r="S15" s="483"/>
      <c r="T15" s="483"/>
      <c r="U15" s="483"/>
      <c r="V15" s="483"/>
      <c r="W15" s="483"/>
      <c r="X15" s="559"/>
      <c r="Y15" s="483" t="s">
        <v>185</v>
      </c>
      <c r="Z15" s="483"/>
      <c r="AA15" s="483"/>
      <c r="AB15" s="483"/>
      <c r="AC15" s="483"/>
      <c r="AD15" s="483"/>
      <c r="AE15" s="483"/>
      <c r="AF15" s="552"/>
    </row>
    <row r="16" spans="3:32" s="9" customFormat="1" ht="19.5" customHeight="1">
      <c r="C16" s="560"/>
      <c r="D16" s="561"/>
      <c r="E16" s="561"/>
      <c r="F16" s="561"/>
      <c r="G16" s="561"/>
      <c r="H16" s="561"/>
      <c r="I16" s="561"/>
      <c r="J16" s="562"/>
      <c r="K16" s="553"/>
      <c r="L16" s="553"/>
      <c r="M16" s="553"/>
      <c r="N16" s="553"/>
      <c r="O16" s="553"/>
      <c r="P16" s="553"/>
      <c r="Q16" s="553"/>
      <c r="R16" s="553"/>
      <c r="S16" s="553"/>
      <c r="T16" s="553"/>
      <c r="U16" s="553"/>
      <c r="V16" s="553"/>
      <c r="W16" s="553"/>
      <c r="X16" s="553"/>
      <c r="Y16" s="553"/>
      <c r="Z16" s="553"/>
      <c r="AA16" s="553"/>
      <c r="AB16" s="553"/>
      <c r="AC16" s="553"/>
      <c r="AD16" s="553"/>
      <c r="AE16" s="553"/>
      <c r="AF16" s="554"/>
    </row>
    <row r="17" spans="3:32" s="9" customFormat="1" ht="19.5" customHeight="1">
      <c r="C17" s="474"/>
      <c r="D17" s="475"/>
      <c r="E17" s="475"/>
      <c r="F17" s="475"/>
      <c r="G17" s="475"/>
      <c r="H17" s="475"/>
      <c r="I17" s="475"/>
      <c r="J17" s="476"/>
      <c r="K17" s="550"/>
      <c r="L17" s="550"/>
      <c r="M17" s="550"/>
      <c r="N17" s="550"/>
      <c r="O17" s="550"/>
      <c r="P17" s="550"/>
      <c r="Q17" s="550"/>
      <c r="R17" s="550"/>
      <c r="S17" s="550"/>
      <c r="T17" s="550"/>
      <c r="U17" s="550"/>
      <c r="V17" s="550"/>
      <c r="W17" s="550"/>
      <c r="X17" s="550"/>
      <c r="Y17" s="550"/>
      <c r="Z17" s="550"/>
      <c r="AA17" s="550"/>
      <c r="AB17" s="550"/>
      <c r="AC17" s="550"/>
      <c r="AD17" s="550"/>
      <c r="AE17" s="550"/>
      <c r="AF17" s="555"/>
    </row>
    <row r="18" spans="3:32" s="9" customFormat="1" ht="19.5" customHeight="1">
      <c r="C18" s="563"/>
      <c r="D18" s="564"/>
      <c r="E18" s="564"/>
      <c r="F18" s="564"/>
      <c r="G18" s="564"/>
      <c r="H18" s="564"/>
      <c r="I18" s="564"/>
      <c r="J18" s="565"/>
      <c r="K18" s="556"/>
      <c r="L18" s="556"/>
      <c r="M18" s="556"/>
      <c r="N18" s="556"/>
      <c r="O18" s="556"/>
      <c r="P18" s="556"/>
      <c r="Q18" s="556"/>
      <c r="R18" s="556"/>
      <c r="S18" s="556"/>
      <c r="T18" s="556"/>
      <c r="U18" s="556"/>
      <c r="V18" s="556"/>
      <c r="W18" s="556"/>
      <c r="X18" s="556"/>
      <c r="Y18" s="556"/>
      <c r="Z18" s="556"/>
      <c r="AA18" s="556"/>
      <c r="AB18" s="556"/>
      <c r="AC18" s="556"/>
      <c r="AD18" s="556"/>
      <c r="AE18" s="556"/>
      <c r="AF18" s="557"/>
    </row>
    <row r="19" spans="3:32" s="9" customFormat="1" ht="17.25" customHeight="1">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row>
    <row r="20" ht="19.5" customHeight="1">
      <c r="A20" s="6" t="s">
        <v>287</v>
      </c>
    </row>
    <row r="21" spans="3:32" s="9" customFormat="1" ht="19.5" customHeight="1">
      <c r="C21" s="482" t="s">
        <v>186</v>
      </c>
      <c r="D21" s="483"/>
      <c r="E21" s="483"/>
      <c r="F21" s="483"/>
      <c r="G21" s="483"/>
      <c r="H21" s="483"/>
      <c r="I21" s="484" t="s">
        <v>187</v>
      </c>
      <c r="J21" s="484"/>
      <c r="K21" s="484"/>
      <c r="L21" s="484"/>
      <c r="M21" s="484"/>
      <c r="N21" s="484"/>
      <c r="O21" s="484"/>
      <c r="P21" s="484"/>
      <c r="Q21" s="484" t="s">
        <v>188</v>
      </c>
      <c r="R21" s="484"/>
      <c r="S21" s="484"/>
      <c r="T21" s="484"/>
      <c r="U21" s="484"/>
      <c r="V21" s="484"/>
      <c r="W21" s="484"/>
      <c r="X21" s="484"/>
      <c r="Y21" s="484"/>
      <c r="Z21" s="484"/>
      <c r="AA21" s="484"/>
      <c r="AB21" s="483" t="s">
        <v>29</v>
      </c>
      <c r="AC21" s="483"/>
      <c r="AD21" s="483"/>
      <c r="AE21" s="483"/>
      <c r="AF21" s="552"/>
    </row>
    <row r="22" spans="3:32" s="9" customFormat="1" ht="19.5" customHeight="1">
      <c r="C22" s="480"/>
      <c r="D22" s="481"/>
      <c r="E22" s="481"/>
      <c r="F22" s="481"/>
      <c r="G22" s="481"/>
      <c r="H22" s="481"/>
      <c r="I22" s="479"/>
      <c r="J22" s="479"/>
      <c r="K22" s="479"/>
      <c r="L22" s="479"/>
      <c r="M22" s="479"/>
      <c r="N22" s="479"/>
      <c r="O22" s="479"/>
      <c r="P22" s="479"/>
      <c r="Q22" s="479"/>
      <c r="R22" s="479"/>
      <c r="S22" s="479"/>
      <c r="T22" s="479"/>
      <c r="U22" s="479"/>
      <c r="V22" s="479"/>
      <c r="W22" s="479"/>
      <c r="X22" s="479"/>
      <c r="Y22" s="479"/>
      <c r="Z22" s="479"/>
      <c r="AA22" s="479"/>
      <c r="AB22" s="481"/>
      <c r="AC22" s="481"/>
      <c r="AD22" s="481"/>
      <c r="AE22" s="481"/>
      <c r="AF22" s="517"/>
    </row>
    <row r="23" spans="3:32" s="9" customFormat="1" ht="19.5" customHeight="1">
      <c r="C23" s="474"/>
      <c r="D23" s="475"/>
      <c r="E23" s="475"/>
      <c r="F23" s="475"/>
      <c r="G23" s="475"/>
      <c r="H23" s="476"/>
      <c r="I23" s="477"/>
      <c r="J23" s="475"/>
      <c r="K23" s="475"/>
      <c r="L23" s="475"/>
      <c r="M23" s="475"/>
      <c r="N23" s="475"/>
      <c r="O23" s="475"/>
      <c r="P23" s="476"/>
      <c r="Q23" s="477"/>
      <c r="R23" s="475"/>
      <c r="S23" s="475"/>
      <c r="T23" s="475"/>
      <c r="U23" s="475"/>
      <c r="V23" s="475"/>
      <c r="W23" s="475"/>
      <c r="X23" s="475"/>
      <c r="Y23" s="475"/>
      <c r="Z23" s="475"/>
      <c r="AA23" s="476"/>
      <c r="AB23" s="477"/>
      <c r="AC23" s="475"/>
      <c r="AD23" s="475"/>
      <c r="AE23" s="475"/>
      <c r="AF23" s="478"/>
    </row>
    <row r="24" spans="3:32" s="9" customFormat="1" ht="19.5" customHeight="1">
      <c r="C24" s="474"/>
      <c r="D24" s="475"/>
      <c r="E24" s="475"/>
      <c r="F24" s="475"/>
      <c r="G24" s="475"/>
      <c r="H24" s="475"/>
      <c r="I24" s="550"/>
      <c r="J24" s="550"/>
      <c r="K24" s="550"/>
      <c r="L24" s="550"/>
      <c r="M24" s="550"/>
      <c r="N24" s="550"/>
      <c r="O24" s="550"/>
      <c r="P24" s="550"/>
      <c r="Q24" s="550"/>
      <c r="R24" s="550"/>
      <c r="S24" s="550"/>
      <c r="T24" s="550"/>
      <c r="U24" s="550"/>
      <c r="V24" s="550"/>
      <c r="W24" s="550"/>
      <c r="X24" s="550"/>
      <c r="Y24" s="550"/>
      <c r="Z24" s="550"/>
      <c r="AA24" s="550"/>
      <c r="AB24" s="475"/>
      <c r="AC24" s="475"/>
      <c r="AD24" s="475"/>
      <c r="AE24" s="475"/>
      <c r="AF24" s="478"/>
    </row>
    <row r="25" spans="3:32" s="9" customFormat="1" ht="19.5" customHeight="1">
      <c r="C25" s="494"/>
      <c r="D25" s="495"/>
      <c r="E25" s="495"/>
      <c r="F25" s="495"/>
      <c r="G25" s="495"/>
      <c r="H25" s="495"/>
      <c r="I25" s="551"/>
      <c r="J25" s="551"/>
      <c r="K25" s="551"/>
      <c r="L25" s="551"/>
      <c r="M25" s="551"/>
      <c r="N25" s="551"/>
      <c r="O25" s="551"/>
      <c r="P25" s="551"/>
      <c r="Q25" s="551"/>
      <c r="R25" s="551"/>
      <c r="S25" s="551"/>
      <c r="T25" s="551"/>
      <c r="U25" s="551"/>
      <c r="V25" s="551"/>
      <c r="W25" s="551"/>
      <c r="X25" s="551"/>
      <c r="Y25" s="551"/>
      <c r="Z25" s="551"/>
      <c r="AA25" s="551"/>
      <c r="AB25" s="495"/>
      <c r="AC25" s="495"/>
      <c r="AD25" s="495"/>
      <c r="AE25" s="495"/>
      <c r="AF25" s="518"/>
    </row>
    <row r="26" spans="3:32" s="9" customFormat="1" ht="18" customHeight="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row>
    <row r="27" ht="19.5" customHeight="1">
      <c r="A27" s="6" t="s">
        <v>288</v>
      </c>
    </row>
    <row r="28" spans="3:32" ht="23.25" customHeight="1">
      <c r="C28" s="540" t="s">
        <v>189</v>
      </c>
      <c r="D28" s="541"/>
      <c r="E28" s="541"/>
      <c r="F28" s="541"/>
      <c r="G28" s="484" t="s">
        <v>190</v>
      </c>
      <c r="H28" s="484"/>
      <c r="I28" s="484"/>
      <c r="J28" s="484"/>
      <c r="K28" s="484"/>
      <c r="L28" s="484"/>
      <c r="M28" s="484" t="s">
        <v>191</v>
      </c>
      <c r="N28" s="484"/>
      <c r="O28" s="484"/>
      <c r="P28" s="484"/>
      <c r="Q28" s="484"/>
      <c r="R28" s="484" t="s">
        <v>192</v>
      </c>
      <c r="S28" s="484"/>
      <c r="T28" s="484"/>
      <c r="U28" s="484"/>
      <c r="V28" s="484" t="s">
        <v>193</v>
      </c>
      <c r="W28" s="484"/>
      <c r="X28" s="484"/>
      <c r="Y28" s="484"/>
      <c r="Z28" s="484"/>
      <c r="AA28" s="484"/>
      <c r="AB28" s="484"/>
      <c r="AC28" s="484" t="s">
        <v>194</v>
      </c>
      <c r="AD28" s="484"/>
      <c r="AE28" s="484"/>
      <c r="AF28" s="543"/>
    </row>
    <row r="29" spans="3:32" ht="19.5" customHeight="1">
      <c r="C29" s="542"/>
      <c r="D29" s="530"/>
      <c r="E29" s="530"/>
      <c r="F29" s="530"/>
      <c r="G29" s="530"/>
      <c r="H29" s="530"/>
      <c r="I29" s="530"/>
      <c r="J29" s="530"/>
      <c r="K29" s="530"/>
      <c r="L29" s="530"/>
      <c r="M29" s="537"/>
      <c r="N29" s="538"/>
      <c r="O29" s="538"/>
      <c r="P29" s="538"/>
      <c r="Q29" s="539"/>
      <c r="R29" s="534"/>
      <c r="S29" s="534"/>
      <c r="T29" s="534"/>
      <c r="U29" s="534"/>
      <c r="V29" s="530"/>
      <c r="W29" s="530"/>
      <c r="X29" s="530"/>
      <c r="Y29" s="530"/>
      <c r="Z29" s="530"/>
      <c r="AA29" s="530"/>
      <c r="AB29" s="530"/>
      <c r="AC29" s="530"/>
      <c r="AD29" s="530"/>
      <c r="AE29" s="530"/>
      <c r="AF29" s="531"/>
    </row>
    <row r="30" spans="3:32" ht="19.5" customHeight="1">
      <c r="C30" s="528"/>
      <c r="D30" s="524"/>
      <c r="E30" s="524"/>
      <c r="F30" s="524"/>
      <c r="G30" s="524"/>
      <c r="H30" s="524"/>
      <c r="I30" s="524"/>
      <c r="J30" s="524"/>
      <c r="K30" s="524"/>
      <c r="L30" s="524"/>
      <c r="M30" s="526"/>
      <c r="N30" s="526"/>
      <c r="O30" s="526"/>
      <c r="P30" s="526"/>
      <c r="Q30" s="526"/>
      <c r="R30" s="535"/>
      <c r="S30" s="535"/>
      <c r="T30" s="535"/>
      <c r="U30" s="535"/>
      <c r="V30" s="524"/>
      <c r="W30" s="524"/>
      <c r="X30" s="524"/>
      <c r="Y30" s="524"/>
      <c r="Z30" s="524"/>
      <c r="AA30" s="524"/>
      <c r="AB30" s="524"/>
      <c r="AC30" s="524"/>
      <c r="AD30" s="524"/>
      <c r="AE30" s="524"/>
      <c r="AF30" s="532"/>
    </row>
    <row r="31" spans="3:32" ht="19.5" customHeight="1">
      <c r="C31" s="528"/>
      <c r="D31" s="524"/>
      <c r="E31" s="524"/>
      <c r="F31" s="524"/>
      <c r="G31" s="524"/>
      <c r="H31" s="524"/>
      <c r="I31" s="524"/>
      <c r="J31" s="524"/>
      <c r="K31" s="524"/>
      <c r="L31" s="524"/>
      <c r="M31" s="526"/>
      <c r="N31" s="526"/>
      <c r="O31" s="526"/>
      <c r="P31" s="526"/>
      <c r="Q31" s="526"/>
      <c r="R31" s="535"/>
      <c r="S31" s="535"/>
      <c r="T31" s="535"/>
      <c r="U31" s="535"/>
      <c r="V31" s="524"/>
      <c r="W31" s="524"/>
      <c r="X31" s="524"/>
      <c r="Y31" s="524"/>
      <c r="Z31" s="524"/>
      <c r="AA31" s="524"/>
      <c r="AB31" s="524"/>
      <c r="AC31" s="524"/>
      <c r="AD31" s="524"/>
      <c r="AE31" s="524"/>
      <c r="AF31" s="532"/>
    </row>
    <row r="32" spans="3:32" ht="19.5" customHeight="1">
      <c r="C32" s="529"/>
      <c r="D32" s="525"/>
      <c r="E32" s="525"/>
      <c r="F32" s="525"/>
      <c r="G32" s="525"/>
      <c r="H32" s="525"/>
      <c r="I32" s="525"/>
      <c r="J32" s="525"/>
      <c r="K32" s="525"/>
      <c r="L32" s="525"/>
      <c r="M32" s="527"/>
      <c r="N32" s="527"/>
      <c r="O32" s="527"/>
      <c r="P32" s="527"/>
      <c r="Q32" s="527"/>
      <c r="R32" s="536"/>
      <c r="S32" s="536"/>
      <c r="T32" s="536"/>
      <c r="U32" s="536"/>
      <c r="V32" s="525"/>
      <c r="W32" s="525"/>
      <c r="X32" s="525"/>
      <c r="Y32" s="525"/>
      <c r="Z32" s="525"/>
      <c r="AA32" s="525"/>
      <c r="AB32" s="525"/>
      <c r="AC32" s="525"/>
      <c r="AD32" s="525"/>
      <c r="AE32" s="525"/>
      <c r="AF32" s="533"/>
    </row>
    <row r="33" spans="3:32" ht="19.5" customHeight="1">
      <c r="C33" s="14"/>
      <c r="D33" s="14"/>
      <c r="E33" s="14"/>
      <c r="F33" s="14"/>
      <c r="G33" s="14"/>
      <c r="H33" s="14"/>
      <c r="I33" s="14"/>
      <c r="J33" s="14"/>
      <c r="K33" s="14"/>
      <c r="L33" s="14"/>
      <c r="M33" s="15"/>
      <c r="N33" s="15"/>
      <c r="O33" s="15"/>
      <c r="P33" s="15"/>
      <c r="Q33" s="15"/>
      <c r="R33" s="16"/>
      <c r="S33" s="16"/>
      <c r="T33" s="16"/>
      <c r="U33" s="16"/>
      <c r="V33" s="14"/>
      <c r="W33" s="14"/>
      <c r="X33" s="14"/>
      <c r="Y33" s="14"/>
      <c r="Z33" s="14"/>
      <c r="AA33" s="14"/>
      <c r="AB33" s="14"/>
      <c r="AC33" s="14"/>
      <c r="AD33" s="14"/>
      <c r="AE33" s="14"/>
      <c r="AF33" s="14"/>
    </row>
    <row r="34" ht="19.5" customHeight="1">
      <c r="A34" s="6" t="s">
        <v>289</v>
      </c>
    </row>
    <row r="35" spans="3:32" s="9" customFormat="1" ht="19.5" customHeight="1">
      <c r="C35" s="519" t="s">
        <v>197</v>
      </c>
      <c r="D35" s="520"/>
      <c r="E35" s="520"/>
      <c r="F35" s="520"/>
      <c r="G35" s="520"/>
      <c r="H35" s="520"/>
      <c r="I35" s="520"/>
      <c r="J35" s="520"/>
      <c r="K35" s="520"/>
      <c r="L35" s="437" t="s">
        <v>196</v>
      </c>
      <c r="M35" s="520"/>
      <c r="N35" s="520"/>
      <c r="O35" s="520"/>
      <c r="P35" s="520"/>
      <c r="Q35" s="521"/>
      <c r="R35" s="520" t="s">
        <v>195</v>
      </c>
      <c r="S35" s="520"/>
      <c r="T35" s="520"/>
      <c r="U35" s="520"/>
      <c r="V35" s="520"/>
      <c r="W35" s="520"/>
      <c r="X35" s="520"/>
      <c r="Y35" s="520"/>
      <c r="Z35" s="522"/>
      <c r="AA35" s="520" t="s">
        <v>196</v>
      </c>
      <c r="AB35" s="520"/>
      <c r="AC35" s="520"/>
      <c r="AD35" s="520"/>
      <c r="AE35" s="520"/>
      <c r="AF35" s="523"/>
    </row>
    <row r="36" spans="3:32" s="9" customFormat="1" ht="23.25" customHeight="1">
      <c r="C36" s="480"/>
      <c r="D36" s="481"/>
      <c r="E36" s="481"/>
      <c r="F36" s="481"/>
      <c r="G36" s="481"/>
      <c r="H36" s="481"/>
      <c r="I36" s="481"/>
      <c r="J36" s="481"/>
      <c r="K36" s="481"/>
      <c r="L36" s="496"/>
      <c r="M36" s="481"/>
      <c r="N36" s="481"/>
      <c r="O36" s="481"/>
      <c r="P36" s="481"/>
      <c r="Q36" s="497"/>
      <c r="R36" s="513"/>
      <c r="S36" s="481"/>
      <c r="T36" s="481"/>
      <c r="U36" s="481"/>
      <c r="V36" s="481"/>
      <c r="W36" s="481"/>
      <c r="X36" s="481"/>
      <c r="Y36" s="481"/>
      <c r="Z36" s="514"/>
      <c r="AA36" s="481"/>
      <c r="AB36" s="481"/>
      <c r="AC36" s="481"/>
      <c r="AD36" s="481"/>
      <c r="AE36" s="481"/>
      <c r="AF36" s="517"/>
    </row>
    <row r="37" spans="3:32" s="9" customFormat="1" ht="23.25" customHeight="1">
      <c r="C37" s="494"/>
      <c r="D37" s="495"/>
      <c r="E37" s="495"/>
      <c r="F37" s="495"/>
      <c r="G37" s="495"/>
      <c r="H37" s="495"/>
      <c r="I37" s="495"/>
      <c r="J37" s="495"/>
      <c r="K37" s="495"/>
      <c r="L37" s="498"/>
      <c r="M37" s="495"/>
      <c r="N37" s="495"/>
      <c r="O37" s="495"/>
      <c r="P37" s="495"/>
      <c r="Q37" s="499"/>
      <c r="R37" s="515"/>
      <c r="S37" s="495"/>
      <c r="T37" s="495"/>
      <c r="U37" s="495"/>
      <c r="V37" s="495"/>
      <c r="W37" s="495"/>
      <c r="X37" s="495"/>
      <c r="Y37" s="495"/>
      <c r="Z37" s="516"/>
      <c r="AA37" s="495"/>
      <c r="AB37" s="495"/>
      <c r="AC37" s="495"/>
      <c r="AD37" s="495"/>
      <c r="AE37" s="495"/>
      <c r="AF37" s="518"/>
    </row>
    <row r="38" spans="3:32" s="9" customFormat="1" ht="23.25" customHeight="1">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row>
    <row r="39" spans="3:32" s="9" customFormat="1" ht="23.25" customHeight="1">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row>
    <row r="40" ht="19.5" customHeight="1">
      <c r="A40" s="8" t="s">
        <v>272</v>
      </c>
    </row>
    <row r="41" ht="19.5" customHeight="1">
      <c r="A41" s="6" t="s">
        <v>265</v>
      </c>
    </row>
    <row r="42" spans="3:32" ht="19.5" customHeight="1">
      <c r="C42" s="416"/>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8"/>
    </row>
    <row r="43" spans="3:32" ht="19.5" customHeight="1">
      <c r="C43" s="419"/>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1"/>
    </row>
    <row r="44" spans="3:32" ht="19.5" customHeight="1">
      <c r="C44" s="419"/>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1"/>
    </row>
    <row r="45" spans="3:32" ht="19.5" customHeight="1">
      <c r="C45" s="419"/>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1"/>
    </row>
    <row r="46" spans="3:32" ht="19.5" customHeight="1">
      <c r="C46" s="419"/>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1"/>
    </row>
    <row r="47" spans="3:32" ht="19.5" customHeight="1">
      <c r="C47" s="419"/>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1"/>
    </row>
    <row r="48" spans="3:32" ht="19.5" customHeight="1">
      <c r="C48" s="422"/>
      <c r="D48" s="423"/>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4"/>
    </row>
    <row r="50" ht="19.5" customHeight="1">
      <c r="A50" s="6" t="s">
        <v>290</v>
      </c>
    </row>
    <row r="51" spans="3:32" ht="19.5" customHeight="1">
      <c r="C51" s="416"/>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8"/>
    </row>
    <row r="52" spans="3:32" ht="19.5" customHeight="1">
      <c r="C52" s="419"/>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1"/>
    </row>
    <row r="53" spans="3:32" ht="19.5" customHeight="1">
      <c r="C53" s="419"/>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1"/>
    </row>
    <row r="54" spans="3:32" ht="19.5" customHeight="1">
      <c r="C54" s="419"/>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1"/>
    </row>
    <row r="55" spans="3:32" ht="19.5" customHeight="1">
      <c r="C55" s="419"/>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1"/>
    </row>
    <row r="56" spans="3:32" ht="19.5" customHeight="1">
      <c r="C56" s="419"/>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1"/>
    </row>
    <row r="57" spans="3:32" ht="19.5" customHeight="1">
      <c r="C57" s="422"/>
      <c r="D57" s="423"/>
      <c r="E57" s="423"/>
      <c r="F57" s="423"/>
      <c r="G57" s="423"/>
      <c r="H57" s="423"/>
      <c r="I57" s="423"/>
      <c r="J57" s="423"/>
      <c r="K57" s="423"/>
      <c r="L57" s="423"/>
      <c r="M57" s="423"/>
      <c r="N57" s="423"/>
      <c r="O57" s="423"/>
      <c r="P57" s="423"/>
      <c r="Q57" s="423"/>
      <c r="R57" s="423"/>
      <c r="S57" s="423"/>
      <c r="T57" s="423"/>
      <c r="U57" s="423"/>
      <c r="V57" s="423"/>
      <c r="W57" s="423"/>
      <c r="X57" s="423"/>
      <c r="Y57" s="423"/>
      <c r="Z57" s="423"/>
      <c r="AA57" s="423"/>
      <c r="AB57" s="423"/>
      <c r="AC57" s="423"/>
      <c r="AD57" s="423"/>
      <c r="AE57" s="423"/>
      <c r="AF57" s="424"/>
    </row>
    <row r="59" ht="19.5" customHeight="1">
      <c r="A59" s="8" t="s">
        <v>198</v>
      </c>
    </row>
    <row r="60" ht="19.5" customHeight="1">
      <c r="A60" s="6" t="s">
        <v>199</v>
      </c>
    </row>
    <row r="61" spans="3:32" ht="19.5" customHeight="1">
      <c r="C61" s="459" t="s">
        <v>200</v>
      </c>
      <c r="D61" s="460"/>
      <c r="E61" s="460"/>
      <c r="F61" s="460"/>
      <c r="G61" s="460"/>
      <c r="H61" s="460"/>
      <c r="I61" s="463" t="s">
        <v>201</v>
      </c>
      <c r="J61" s="463"/>
      <c r="K61" s="463"/>
      <c r="L61" s="463"/>
      <c r="M61" s="463"/>
      <c r="N61" s="463"/>
      <c r="O61" s="463"/>
      <c r="P61" s="463"/>
      <c r="Q61" s="463"/>
      <c r="R61" s="463"/>
      <c r="S61" s="463"/>
      <c r="T61" s="463"/>
      <c r="U61" s="463"/>
      <c r="V61" s="463"/>
      <c r="W61" s="463"/>
      <c r="X61" s="463"/>
      <c r="Y61" s="463"/>
      <c r="Z61" s="460" t="s">
        <v>202</v>
      </c>
      <c r="AA61" s="460"/>
      <c r="AB61" s="460"/>
      <c r="AC61" s="460"/>
      <c r="AD61" s="460"/>
      <c r="AE61" s="460"/>
      <c r="AF61" s="465"/>
    </row>
    <row r="62" spans="3:32" ht="19.5" customHeight="1">
      <c r="C62" s="461"/>
      <c r="D62" s="462"/>
      <c r="E62" s="462"/>
      <c r="F62" s="462"/>
      <c r="G62" s="462"/>
      <c r="H62" s="462"/>
      <c r="I62" s="464"/>
      <c r="J62" s="464"/>
      <c r="K62" s="464"/>
      <c r="L62" s="464"/>
      <c r="M62" s="464"/>
      <c r="N62" s="464"/>
      <c r="O62" s="464"/>
      <c r="P62" s="464"/>
      <c r="Q62" s="464"/>
      <c r="R62" s="464"/>
      <c r="S62" s="464"/>
      <c r="T62" s="464"/>
      <c r="U62" s="464"/>
      <c r="V62" s="464"/>
      <c r="W62" s="464"/>
      <c r="X62" s="464"/>
      <c r="Y62" s="464"/>
      <c r="Z62" s="462"/>
      <c r="AA62" s="462"/>
      <c r="AB62" s="462"/>
      <c r="AC62" s="462"/>
      <c r="AD62" s="462"/>
      <c r="AE62" s="462"/>
      <c r="AF62" s="466"/>
    </row>
    <row r="63" spans="3:32" ht="19.5" customHeight="1">
      <c r="C63" s="469"/>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70"/>
    </row>
    <row r="64" spans="3:32" ht="19.5" customHeight="1">
      <c r="C64" s="458"/>
      <c r="D64" s="454"/>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5"/>
    </row>
    <row r="65" spans="3:32" ht="19.5" customHeight="1">
      <c r="C65" s="458"/>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5"/>
    </row>
    <row r="66" spans="3:32" ht="19.5" customHeight="1">
      <c r="C66" s="458"/>
      <c r="D66" s="454"/>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5"/>
    </row>
    <row r="67" spans="3:32" ht="19.5" customHeight="1">
      <c r="C67" s="458"/>
      <c r="D67" s="454"/>
      <c r="E67" s="454"/>
      <c r="F67" s="454"/>
      <c r="G67" s="454"/>
      <c r="H67" s="454"/>
      <c r="I67" s="454"/>
      <c r="J67" s="454"/>
      <c r="K67" s="454"/>
      <c r="L67" s="454"/>
      <c r="M67" s="454"/>
      <c r="N67" s="454"/>
      <c r="O67" s="454"/>
      <c r="P67" s="454"/>
      <c r="Q67" s="454"/>
      <c r="R67" s="454"/>
      <c r="S67" s="454"/>
      <c r="T67" s="454"/>
      <c r="U67" s="454"/>
      <c r="V67" s="454"/>
      <c r="W67" s="454"/>
      <c r="X67" s="454"/>
      <c r="Y67" s="454"/>
      <c r="Z67" s="454"/>
      <c r="AA67" s="454"/>
      <c r="AB67" s="454"/>
      <c r="AC67" s="454"/>
      <c r="AD67" s="454"/>
      <c r="AE67" s="454"/>
      <c r="AF67" s="455"/>
    </row>
    <row r="68" spans="3:32" ht="19.5" customHeight="1">
      <c r="C68" s="458"/>
      <c r="D68" s="454"/>
      <c r="E68" s="454"/>
      <c r="F68" s="454"/>
      <c r="G68" s="454"/>
      <c r="H68" s="454"/>
      <c r="I68" s="454"/>
      <c r="J68" s="454"/>
      <c r="K68" s="454"/>
      <c r="L68" s="454"/>
      <c r="M68" s="454"/>
      <c r="N68" s="454"/>
      <c r="O68" s="454"/>
      <c r="P68" s="454"/>
      <c r="Q68" s="454"/>
      <c r="R68" s="454"/>
      <c r="S68" s="454"/>
      <c r="T68" s="454"/>
      <c r="U68" s="454"/>
      <c r="V68" s="454"/>
      <c r="W68" s="454"/>
      <c r="X68" s="454"/>
      <c r="Y68" s="454"/>
      <c r="Z68" s="454"/>
      <c r="AA68" s="454"/>
      <c r="AB68" s="454"/>
      <c r="AC68" s="454"/>
      <c r="AD68" s="454"/>
      <c r="AE68" s="454"/>
      <c r="AF68" s="455"/>
    </row>
    <row r="69" spans="3:32" ht="19.5" customHeight="1">
      <c r="C69" s="458"/>
      <c r="D69" s="454"/>
      <c r="E69" s="454"/>
      <c r="F69" s="454"/>
      <c r="G69" s="454"/>
      <c r="H69" s="454"/>
      <c r="I69" s="454"/>
      <c r="J69" s="454"/>
      <c r="K69" s="454"/>
      <c r="L69" s="454"/>
      <c r="M69" s="454"/>
      <c r="N69" s="454"/>
      <c r="O69" s="454"/>
      <c r="P69" s="454"/>
      <c r="Q69" s="454"/>
      <c r="R69" s="454"/>
      <c r="S69" s="454"/>
      <c r="T69" s="454"/>
      <c r="U69" s="454"/>
      <c r="V69" s="454"/>
      <c r="W69" s="454"/>
      <c r="X69" s="454"/>
      <c r="Y69" s="454"/>
      <c r="Z69" s="454"/>
      <c r="AA69" s="454"/>
      <c r="AB69" s="454"/>
      <c r="AC69" s="454"/>
      <c r="AD69" s="454"/>
      <c r="AE69" s="454"/>
      <c r="AF69" s="455"/>
    </row>
    <row r="70" spans="3:32" ht="19.5" customHeight="1">
      <c r="C70" s="458"/>
      <c r="D70" s="454"/>
      <c r="E70" s="454"/>
      <c r="F70" s="454"/>
      <c r="G70" s="454"/>
      <c r="H70" s="454"/>
      <c r="I70" s="454"/>
      <c r="J70" s="454"/>
      <c r="K70" s="454"/>
      <c r="L70" s="454"/>
      <c r="M70" s="454"/>
      <c r="N70" s="454"/>
      <c r="O70" s="454"/>
      <c r="P70" s="454"/>
      <c r="Q70" s="454"/>
      <c r="R70" s="454"/>
      <c r="S70" s="454"/>
      <c r="T70" s="454"/>
      <c r="U70" s="454"/>
      <c r="V70" s="454"/>
      <c r="W70" s="454"/>
      <c r="X70" s="454"/>
      <c r="Y70" s="454"/>
      <c r="Z70" s="454"/>
      <c r="AA70" s="454"/>
      <c r="AB70" s="454"/>
      <c r="AC70" s="454"/>
      <c r="AD70" s="454"/>
      <c r="AE70" s="454"/>
      <c r="AF70" s="455"/>
    </row>
    <row r="71" spans="3:32" ht="19.5" customHeight="1">
      <c r="C71" s="458"/>
      <c r="D71" s="454"/>
      <c r="E71" s="454"/>
      <c r="F71" s="454"/>
      <c r="G71" s="454"/>
      <c r="H71" s="454"/>
      <c r="I71" s="454"/>
      <c r="J71" s="454"/>
      <c r="K71" s="454"/>
      <c r="L71" s="454"/>
      <c r="M71" s="454"/>
      <c r="N71" s="454"/>
      <c r="O71" s="454"/>
      <c r="P71" s="454"/>
      <c r="Q71" s="454"/>
      <c r="R71" s="454"/>
      <c r="S71" s="454"/>
      <c r="T71" s="454"/>
      <c r="U71" s="454"/>
      <c r="V71" s="454"/>
      <c r="W71" s="454"/>
      <c r="X71" s="454"/>
      <c r="Y71" s="454"/>
      <c r="Z71" s="454"/>
      <c r="AA71" s="454"/>
      <c r="AB71" s="454"/>
      <c r="AC71" s="454"/>
      <c r="AD71" s="454"/>
      <c r="AE71" s="454"/>
      <c r="AF71" s="455"/>
    </row>
    <row r="72" spans="3:32" ht="19.5" customHeight="1">
      <c r="C72" s="458"/>
      <c r="D72" s="454"/>
      <c r="E72" s="454"/>
      <c r="F72" s="454"/>
      <c r="G72" s="454"/>
      <c r="H72" s="454"/>
      <c r="I72" s="454"/>
      <c r="J72" s="454"/>
      <c r="K72" s="454"/>
      <c r="L72" s="454"/>
      <c r="M72" s="454"/>
      <c r="N72" s="454"/>
      <c r="O72" s="454"/>
      <c r="P72" s="454"/>
      <c r="Q72" s="454"/>
      <c r="R72" s="454"/>
      <c r="S72" s="454"/>
      <c r="T72" s="454"/>
      <c r="U72" s="454"/>
      <c r="V72" s="454"/>
      <c r="W72" s="454"/>
      <c r="X72" s="454"/>
      <c r="Y72" s="454"/>
      <c r="Z72" s="454"/>
      <c r="AA72" s="454"/>
      <c r="AB72" s="454"/>
      <c r="AC72" s="454"/>
      <c r="AD72" s="454"/>
      <c r="AE72" s="454"/>
      <c r="AF72" s="455"/>
    </row>
    <row r="73" spans="3:32" ht="19.5" customHeight="1">
      <c r="C73" s="458"/>
      <c r="D73" s="454"/>
      <c r="E73" s="454"/>
      <c r="F73" s="454"/>
      <c r="G73" s="454"/>
      <c r="H73" s="454"/>
      <c r="I73" s="454"/>
      <c r="J73" s="454"/>
      <c r="K73" s="454"/>
      <c r="L73" s="454"/>
      <c r="M73" s="454"/>
      <c r="N73" s="454"/>
      <c r="O73" s="454"/>
      <c r="P73" s="454"/>
      <c r="Q73" s="454"/>
      <c r="R73" s="454"/>
      <c r="S73" s="454"/>
      <c r="T73" s="454"/>
      <c r="U73" s="454"/>
      <c r="V73" s="454"/>
      <c r="W73" s="454"/>
      <c r="X73" s="454"/>
      <c r="Y73" s="454"/>
      <c r="Z73" s="454"/>
      <c r="AA73" s="454"/>
      <c r="AB73" s="454"/>
      <c r="AC73" s="454"/>
      <c r="AD73" s="454"/>
      <c r="AE73" s="454"/>
      <c r="AF73" s="455"/>
    </row>
    <row r="74" spans="3:32" ht="19.5" customHeight="1">
      <c r="C74" s="458"/>
      <c r="D74" s="454"/>
      <c r="E74" s="454"/>
      <c r="F74" s="454"/>
      <c r="G74" s="454"/>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5"/>
    </row>
    <row r="75" spans="3:32" ht="19.5" customHeight="1">
      <c r="C75" s="458"/>
      <c r="D75" s="454"/>
      <c r="E75" s="454"/>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5"/>
    </row>
    <row r="76" spans="3:32" ht="19.5" customHeight="1">
      <c r="C76" s="458"/>
      <c r="D76" s="454"/>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5"/>
    </row>
    <row r="77" spans="3:32" ht="19.5" customHeight="1">
      <c r="C77" s="467"/>
      <c r="D77" s="456"/>
      <c r="E77" s="456"/>
      <c r="F77" s="456"/>
      <c r="G77" s="456"/>
      <c r="H77" s="456"/>
      <c r="I77" s="456"/>
      <c r="J77" s="456"/>
      <c r="K77" s="456"/>
      <c r="L77" s="456"/>
      <c r="M77" s="456"/>
      <c r="N77" s="456"/>
      <c r="O77" s="456"/>
      <c r="P77" s="456"/>
      <c r="Q77" s="456"/>
      <c r="R77" s="456"/>
      <c r="S77" s="456"/>
      <c r="T77" s="456"/>
      <c r="U77" s="456"/>
      <c r="V77" s="456"/>
      <c r="W77" s="456"/>
      <c r="X77" s="456"/>
      <c r="Y77" s="456"/>
      <c r="Z77" s="456"/>
      <c r="AA77" s="456"/>
      <c r="AB77" s="456"/>
      <c r="AC77" s="456"/>
      <c r="AD77" s="456"/>
      <c r="AE77" s="456"/>
      <c r="AF77" s="457"/>
    </row>
    <row r="79" ht="19.5" customHeight="1">
      <c r="A79" s="6" t="s">
        <v>291</v>
      </c>
    </row>
    <row r="80" ht="19.5" customHeight="1">
      <c r="A80" s="6" t="s">
        <v>292</v>
      </c>
    </row>
    <row r="81" spans="3:32" ht="19.5" customHeight="1">
      <c r="C81" s="416"/>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8"/>
    </row>
    <row r="82" spans="3:32" ht="19.5" customHeight="1">
      <c r="C82" s="419"/>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c r="AD82" s="420"/>
      <c r="AE82" s="420"/>
      <c r="AF82" s="421"/>
    </row>
    <row r="83" spans="3:32" ht="19.5" customHeight="1">
      <c r="C83" s="419"/>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c r="AD83" s="420"/>
      <c r="AE83" s="420"/>
      <c r="AF83" s="421"/>
    </row>
    <row r="84" spans="3:32" ht="19.5" customHeight="1">
      <c r="C84" s="419"/>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c r="AD84" s="420"/>
      <c r="AE84" s="420"/>
      <c r="AF84" s="421"/>
    </row>
    <row r="85" spans="3:32" ht="19.5" customHeight="1">
      <c r="C85" s="419"/>
      <c r="D85" s="420"/>
      <c r="E85" s="420"/>
      <c r="F85" s="420"/>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c r="AD85" s="420"/>
      <c r="AE85" s="420"/>
      <c r="AF85" s="421"/>
    </row>
    <row r="86" spans="3:32" ht="19.5" customHeight="1">
      <c r="C86" s="422"/>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4"/>
    </row>
    <row r="88" ht="19.5" customHeight="1">
      <c r="A88" s="6" t="s">
        <v>293</v>
      </c>
    </row>
    <row r="89" spans="3:32" ht="19.5" customHeight="1">
      <c r="C89" s="416"/>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8"/>
    </row>
    <row r="90" spans="3:32" ht="19.5" customHeight="1">
      <c r="C90" s="419"/>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420"/>
      <c r="AF90" s="421"/>
    </row>
    <row r="91" spans="3:32" ht="19.5" customHeight="1">
      <c r="C91" s="419"/>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1"/>
    </row>
    <row r="92" spans="3:32" ht="19.5" customHeight="1">
      <c r="C92" s="419"/>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1"/>
    </row>
    <row r="93" spans="3:32" ht="19.5" customHeight="1">
      <c r="C93" s="419"/>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1"/>
    </row>
    <row r="94" spans="3:32" ht="19.5" customHeight="1">
      <c r="C94" s="422"/>
      <c r="D94" s="423"/>
      <c r="E94" s="423"/>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4"/>
    </row>
    <row r="96" ht="19.5" customHeight="1">
      <c r="A96" s="6" t="s">
        <v>294</v>
      </c>
    </row>
    <row r="97" spans="3:32" ht="19.5" customHeight="1">
      <c r="C97" s="416"/>
      <c r="D97" s="417"/>
      <c r="E97" s="417"/>
      <c r="F97" s="417"/>
      <c r="G97" s="417"/>
      <c r="H97" s="417"/>
      <c r="I97" s="417"/>
      <c r="J97" s="417"/>
      <c r="K97" s="417"/>
      <c r="L97" s="417"/>
      <c r="M97" s="417"/>
      <c r="N97" s="417"/>
      <c r="O97" s="417"/>
      <c r="P97" s="417"/>
      <c r="Q97" s="417"/>
      <c r="R97" s="417"/>
      <c r="S97" s="417"/>
      <c r="T97" s="417"/>
      <c r="U97" s="417"/>
      <c r="V97" s="417"/>
      <c r="W97" s="417"/>
      <c r="X97" s="417"/>
      <c r="Y97" s="417"/>
      <c r="Z97" s="417"/>
      <c r="AA97" s="417"/>
      <c r="AB97" s="417"/>
      <c r="AC97" s="417"/>
      <c r="AD97" s="417"/>
      <c r="AE97" s="417"/>
      <c r="AF97" s="418"/>
    </row>
    <row r="98" spans="3:32" ht="19.5" customHeight="1">
      <c r="C98" s="419"/>
      <c r="D98" s="420"/>
      <c r="E98" s="420"/>
      <c r="F98" s="420"/>
      <c r="G98" s="420"/>
      <c r="H98" s="420"/>
      <c r="I98" s="420"/>
      <c r="J98" s="420"/>
      <c r="K98" s="420"/>
      <c r="L98" s="420"/>
      <c r="M98" s="420"/>
      <c r="N98" s="420"/>
      <c r="O98" s="420"/>
      <c r="P98" s="420"/>
      <c r="Q98" s="420"/>
      <c r="R98" s="420"/>
      <c r="S98" s="420"/>
      <c r="T98" s="420"/>
      <c r="U98" s="420"/>
      <c r="V98" s="420"/>
      <c r="W98" s="420"/>
      <c r="X98" s="420"/>
      <c r="Y98" s="420"/>
      <c r="Z98" s="420"/>
      <c r="AA98" s="420"/>
      <c r="AB98" s="420"/>
      <c r="AC98" s="420"/>
      <c r="AD98" s="420"/>
      <c r="AE98" s="420"/>
      <c r="AF98" s="421"/>
    </row>
    <row r="99" spans="3:32" ht="19.5" customHeight="1">
      <c r="C99" s="419"/>
      <c r="D99" s="420"/>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21"/>
    </row>
    <row r="100" spans="3:32" ht="19.5" customHeight="1">
      <c r="C100" s="419"/>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c r="AD100" s="420"/>
      <c r="AE100" s="420"/>
      <c r="AF100" s="421"/>
    </row>
    <row r="101" spans="3:32" ht="19.5" customHeight="1">
      <c r="C101" s="419"/>
      <c r="D101" s="420"/>
      <c r="E101" s="420"/>
      <c r="F101" s="420"/>
      <c r="G101" s="420"/>
      <c r="H101" s="420"/>
      <c r="I101" s="420"/>
      <c r="J101" s="420"/>
      <c r="K101" s="420"/>
      <c r="L101" s="420"/>
      <c r="M101" s="420"/>
      <c r="N101" s="420"/>
      <c r="O101" s="420"/>
      <c r="P101" s="420"/>
      <c r="Q101" s="420"/>
      <c r="R101" s="420"/>
      <c r="S101" s="420"/>
      <c r="T101" s="420"/>
      <c r="U101" s="420"/>
      <c r="V101" s="420"/>
      <c r="W101" s="420"/>
      <c r="X101" s="420"/>
      <c r="Y101" s="420"/>
      <c r="Z101" s="420"/>
      <c r="AA101" s="420"/>
      <c r="AB101" s="420"/>
      <c r="AC101" s="420"/>
      <c r="AD101" s="420"/>
      <c r="AE101" s="420"/>
      <c r="AF101" s="421"/>
    </row>
    <row r="102" spans="3:32" ht="19.5" customHeight="1">
      <c r="C102" s="419"/>
      <c r="D102" s="420"/>
      <c r="E102" s="420"/>
      <c r="F102" s="420"/>
      <c r="G102" s="420"/>
      <c r="H102" s="420"/>
      <c r="I102" s="420"/>
      <c r="J102" s="420"/>
      <c r="K102" s="420"/>
      <c r="L102" s="420"/>
      <c r="M102" s="420"/>
      <c r="N102" s="420"/>
      <c r="O102" s="420"/>
      <c r="P102" s="420"/>
      <c r="Q102" s="420"/>
      <c r="R102" s="420"/>
      <c r="S102" s="420"/>
      <c r="T102" s="420"/>
      <c r="U102" s="420"/>
      <c r="V102" s="420"/>
      <c r="W102" s="420"/>
      <c r="X102" s="420"/>
      <c r="Y102" s="420"/>
      <c r="Z102" s="420"/>
      <c r="AA102" s="420"/>
      <c r="AB102" s="420"/>
      <c r="AC102" s="420"/>
      <c r="AD102" s="420"/>
      <c r="AE102" s="420"/>
      <c r="AF102" s="421"/>
    </row>
    <row r="103" spans="3:32" ht="19.5" customHeight="1">
      <c r="C103" s="419"/>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420"/>
      <c r="AF103" s="421"/>
    </row>
    <row r="104" spans="3:32" ht="19.5" customHeight="1">
      <c r="C104" s="419"/>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1"/>
    </row>
    <row r="105" spans="3:32" ht="19.5" customHeight="1">
      <c r="C105" s="419"/>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420"/>
      <c r="AF105" s="421"/>
    </row>
    <row r="106" spans="3:32" ht="19.5" customHeight="1">
      <c r="C106" s="419"/>
      <c r="D106" s="420"/>
      <c r="E106" s="420"/>
      <c r="F106" s="420"/>
      <c r="G106" s="420"/>
      <c r="H106" s="420"/>
      <c r="I106" s="420"/>
      <c r="J106" s="420"/>
      <c r="K106" s="420"/>
      <c r="L106" s="420"/>
      <c r="M106" s="420"/>
      <c r="N106" s="420"/>
      <c r="O106" s="420"/>
      <c r="P106" s="420"/>
      <c r="Q106" s="420"/>
      <c r="R106" s="420"/>
      <c r="S106" s="420"/>
      <c r="T106" s="420"/>
      <c r="U106" s="420"/>
      <c r="V106" s="420"/>
      <c r="W106" s="420"/>
      <c r="X106" s="420"/>
      <c r="Y106" s="420"/>
      <c r="Z106" s="420"/>
      <c r="AA106" s="420"/>
      <c r="AB106" s="420"/>
      <c r="AC106" s="420"/>
      <c r="AD106" s="420"/>
      <c r="AE106" s="420"/>
      <c r="AF106" s="421"/>
    </row>
    <row r="107" spans="3:32" ht="19.5" customHeight="1">
      <c r="C107" s="419"/>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420"/>
      <c r="Z107" s="420"/>
      <c r="AA107" s="420"/>
      <c r="AB107" s="420"/>
      <c r="AC107" s="420"/>
      <c r="AD107" s="420"/>
      <c r="AE107" s="420"/>
      <c r="AF107" s="421"/>
    </row>
    <row r="108" spans="3:32" ht="19.5" customHeight="1">
      <c r="C108" s="422"/>
      <c r="D108" s="423"/>
      <c r="E108" s="423"/>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c r="AF108" s="424"/>
    </row>
    <row r="110" ht="19.5" customHeight="1">
      <c r="A110" s="8" t="s">
        <v>203</v>
      </c>
    </row>
    <row r="111" spans="3:32" ht="19.5" customHeight="1">
      <c r="C111" s="445"/>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46"/>
      <c r="AE111" s="446"/>
      <c r="AF111" s="447"/>
    </row>
    <row r="112" spans="3:32" ht="19.5" customHeight="1">
      <c r="C112" s="448"/>
      <c r="D112" s="449"/>
      <c r="E112" s="449"/>
      <c r="F112" s="449"/>
      <c r="G112" s="449"/>
      <c r="H112" s="449"/>
      <c r="I112" s="449"/>
      <c r="J112" s="449"/>
      <c r="K112" s="449"/>
      <c r="L112" s="449"/>
      <c r="M112" s="449"/>
      <c r="N112" s="449"/>
      <c r="O112" s="449"/>
      <c r="P112" s="449"/>
      <c r="Q112" s="449"/>
      <c r="R112" s="449"/>
      <c r="S112" s="449"/>
      <c r="T112" s="449"/>
      <c r="U112" s="449"/>
      <c r="V112" s="449"/>
      <c r="W112" s="449"/>
      <c r="X112" s="449"/>
      <c r="Y112" s="449"/>
      <c r="Z112" s="449"/>
      <c r="AA112" s="449"/>
      <c r="AB112" s="449"/>
      <c r="AC112" s="449"/>
      <c r="AD112" s="449"/>
      <c r="AE112" s="449"/>
      <c r="AF112" s="450"/>
    </row>
    <row r="113" spans="3:32" ht="19.5" customHeight="1">
      <c r="C113" s="448"/>
      <c r="D113" s="449"/>
      <c r="E113" s="449"/>
      <c r="F113" s="449"/>
      <c r="G113" s="449"/>
      <c r="H113" s="449"/>
      <c r="I113" s="449"/>
      <c r="J113" s="449"/>
      <c r="K113" s="449"/>
      <c r="L113" s="449"/>
      <c r="M113" s="449"/>
      <c r="N113" s="449"/>
      <c r="O113" s="449"/>
      <c r="P113" s="449"/>
      <c r="Q113" s="449"/>
      <c r="R113" s="449"/>
      <c r="S113" s="449"/>
      <c r="T113" s="449"/>
      <c r="U113" s="449"/>
      <c r="V113" s="449"/>
      <c r="W113" s="449"/>
      <c r="X113" s="449"/>
      <c r="Y113" s="449"/>
      <c r="Z113" s="449"/>
      <c r="AA113" s="449"/>
      <c r="AB113" s="449"/>
      <c r="AC113" s="449"/>
      <c r="AD113" s="449"/>
      <c r="AE113" s="449"/>
      <c r="AF113" s="450"/>
    </row>
    <row r="114" spans="3:32" ht="19.5" customHeight="1">
      <c r="C114" s="448"/>
      <c r="D114" s="449"/>
      <c r="E114" s="449"/>
      <c r="F114" s="449"/>
      <c r="G114" s="449"/>
      <c r="H114" s="449"/>
      <c r="I114" s="449"/>
      <c r="J114" s="449"/>
      <c r="K114" s="449"/>
      <c r="L114" s="449"/>
      <c r="M114" s="449"/>
      <c r="N114" s="449"/>
      <c r="O114" s="449"/>
      <c r="P114" s="449"/>
      <c r="Q114" s="449"/>
      <c r="R114" s="449"/>
      <c r="S114" s="449"/>
      <c r="T114" s="449"/>
      <c r="U114" s="449"/>
      <c r="V114" s="449"/>
      <c r="W114" s="449"/>
      <c r="X114" s="449"/>
      <c r="Y114" s="449"/>
      <c r="Z114" s="449"/>
      <c r="AA114" s="449"/>
      <c r="AB114" s="449"/>
      <c r="AC114" s="449"/>
      <c r="AD114" s="449"/>
      <c r="AE114" s="449"/>
      <c r="AF114" s="450"/>
    </row>
    <row r="115" spans="3:32" ht="19.5" customHeight="1">
      <c r="C115" s="448"/>
      <c r="D115" s="449"/>
      <c r="E115" s="449"/>
      <c r="F115" s="449"/>
      <c r="G115" s="449"/>
      <c r="H115" s="449"/>
      <c r="I115" s="449"/>
      <c r="J115" s="449"/>
      <c r="K115" s="449"/>
      <c r="L115" s="449"/>
      <c r="M115" s="449"/>
      <c r="N115" s="449"/>
      <c r="O115" s="449"/>
      <c r="P115" s="449"/>
      <c r="Q115" s="449"/>
      <c r="R115" s="449"/>
      <c r="S115" s="449"/>
      <c r="T115" s="449"/>
      <c r="U115" s="449"/>
      <c r="V115" s="449"/>
      <c r="W115" s="449"/>
      <c r="X115" s="449"/>
      <c r="Y115" s="449"/>
      <c r="Z115" s="449"/>
      <c r="AA115" s="449"/>
      <c r="AB115" s="449"/>
      <c r="AC115" s="449"/>
      <c r="AD115" s="449"/>
      <c r="AE115" s="449"/>
      <c r="AF115" s="450"/>
    </row>
    <row r="116" spans="3:32" ht="19.5" customHeight="1">
      <c r="C116" s="451"/>
      <c r="D116" s="452"/>
      <c r="E116" s="452"/>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452"/>
      <c r="AD116" s="452"/>
      <c r="AE116" s="452"/>
      <c r="AF116" s="453"/>
    </row>
    <row r="117" ht="19.5" customHeight="1">
      <c r="A117" s="8" t="s">
        <v>204</v>
      </c>
    </row>
    <row r="118" ht="19.5" customHeight="1">
      <c r="A118" s="6" t="s">
        <v>205</v>
      </c>
    </row>
    <row r="119" spans="3:32" ht="19.5" customHeight="1">
      <c r="C119" s="425" t="s">
        <v>206</v>
      </c>
      <c r="D119" s="425"/>
      <c r="E119" s="425"/>
      <c r="F119" s="425"/>
      <c r="G119" s="425"/>
      <c r="H119" s="425"/>
      <c r="I119" s="425"/>
      <c r="J119" s="425"/>
      <c r="K119" s="425"/>
      <c r="L119" s="425"/>
      <c r="M119" s="425"/>
      <c r="N119" s="425"/>
      <c r="O119" s="425"/>
      <c r="P119" s="425"/>
      <c r="Q119" s="425"/>
      <c r="R119" s="425" t="s">
        <v>207</v>
      </c>
      <c r="S119" s="425"/>
      <c r="T119" s="425"/>
      <c r="U119" s="425"/>
      <c r="V119" s="425"/>
      <c r="W119" s="425"/>
      <c r="X119" s="425"/>
      <c r="Y119" s="425"/>
      <c r="Z119" s="425"/>
      <c r="AA119" s="425"/>
      <c r="AB119" s="425"/>
      <c r="AC119" s="425"/>
      <c r="AD119" s="425"/>
      <c r="AE119" s="425"/>
      <c r="AF119" s="425"/>
    </row>
    <row r="120" spans="3:32" ht="19.5" customHeight="1">
      <c r="C120" s="445"/>
      <c r="D120" s="446"/>
      <c r="E120" s="446"/>
      <c r="F120" s="446"/>
      <c r="G120" s="446"/>
      <c r="H120" s="446"/>
      <c r="I120" s="446"/>
      <c r="J120" s="446"/>
      <c r="K120" s="446"/>
      <c r="L120" s="446"/>
      <c r="M120" s="446"/>
      <c r="N120" s="446"/>
      <c r="O120" s="446"/>
      <c r="P120" s="446"/>
      <c r="Q120" s="447"/>
      <c r="R120" s="445"/>
      <c r="S120" s="446"/>
      <c r="T120" s="446"/>
      <c r="U120" s="446"/>
      <c r="V120" s="446"/>
      <c r="W120" s="446"/>
      <c r="X120" s="446"/>
      <c r="Y120" s="446"/>
      <c r="Z120" s="446"/>
      <c r="AA120" s="446"/>
      <c r="AB120" s="446"/>
      <c r="AC120" s="446"/>
      <c r="AD120" s="446"/>
      <c r="AE120" s="446"/>
      <c r="AF120" s="447"/>
    </row>
    <row r="121" spans="3:32" ht="19.5" customHeight="1">
      <c r="C121" s="448"/>
      <c r="D121" s="449"/>
      <c r="E121" s="449"/>
      <c r="F121" s="449"/>
      <c r="G121" s="449"/>
      <c r="H121" s="449"/>
      <c r="I121" s="449"/>
      <c r="J121" s="449"/>
      <c r="K121" s="449"/>
      <c r="L121" s="449"/>
      <c r="M121" s="449"/>
      <c r="N121" s="449"/>
      <c r="O121" s="449"/>
      <c r="P121" s="449"/>
      <c r="Q121" s="450"/>
      <c r="R121" s="448"/>
      <c r="S121" s="449"/>
      <c r="T121" s="449"/>
      <c r="U121" s="449"/>
      <c r="V121" s="449"/>
      <c r="W121" s="449"/>
      <c r="X121" s="449"/>
      <c r="Y121" s="449"/>
      <c r="Z121" s="449"/>
      <c r="AA121" s="449"/>
      <c r="AB121" s="449"/>
      <c r="AC121" s="449"/>
      <c r="AD121" s="449"/>
      <c r="AE121" s="449"/>
      <c r="AF121" s="450"/>
    </row>
    <row r="122" spans="3:32" ht="19.5" customHeight="1">
      <c r="C122" s="451"/>
      <c r="D122" s="452"/>
      <c r="E122" s="452"/>
      <c r="F122" s="452"/>
      <c r="G122" s="452"/>
      <c r="H122" s="452"/>
      <c r="I122" s="452"/>
      <c r="J122" s="452"/>
      <c r="K122" s="452"/>
      <c r="L122" s="452"/>
      <c r="M122" s="452"/>
      <c r="N122" s="452"/>
      <c r="O122" s="452"/>
      <c r="P122" s="452"/>
      <c r="Q122" s="453"/>
      <c r="R122" s="451"/>
      <c r="S122" s="452"/>
      <c r="T122" s="452"/>
      <c r="U122" s="452"/>
      <c r="V122" s="452"/>
      <c r="W122" s="452"/>
      <c r="X122" s="452"/>
      <c r="Y122" s="452"/>
      <c r="Z122" s="452"/>
      <c r="AA122" s="452"/>
      <c r="AB122" s="452"/>
      <c r="AC122" s="452"/>
      <c r="AD122" s="452"/>
      <c r="AE122" s="452"/>
      <c r="AF122" s="453"/>
    </row>
    <row r="123" spans="3:32" ht="18.75" customHeight="1">
      <c r="C123" s="510" t="s">
        <v>295</v>
      </c>
      <c r="D123" s="511"/>
      <c r="E123" s="511"/>
      <c r="F123" s="511"/>
      <c r="G123" s="511"/>
      <c r="H123" s="511"/>
      <c r="I123" s="511"/>
      <c r="J123" s="511"/>
      <c r="K123" s="511"/>
      <c r="L123" s="511"/>
      <c r="M123" s="511"/>
      <c r="N123" s="511"/>
      <c r="O123" s="511"/>
      <c r="P123" s="511"/>
      <c r="Q123" s="511"/>
      <c r="R123" s="511"/>
      <c r="S123" s="511"/>
      <c r="T123" s="511"/>
      <c r="U123" s="511"/>
      <c r="V123" s="511"/>
      <c r="W123" s="511"/>
      <c r="X123" s="511"/>
      <c r="Y123" s="511"/>
      <c r="Z123" s="511"/>
      <c r="AA123" s="511"/>
      <c r="AB123" s="511"/>
      <c r="AC123" s="511"/>
      <c r="AD123" s="511"/>
      <c r="AE123" s="511"/>
      <c r="AF123" s="512"/>
    </row>
    <row r="124" spans="3:32" ht="19.5" customHeight="1">
      <c r="C124" s="501"/>
      <c r="D124" s="502"/>
      <c r="E124" s="502"/>
      <c r="F124" s="502"/>
      <c r="G124" s="502"/>
      <c r="H124" s="502"/>
      <c r="I124" s="502"/>
      <c r="J124" s="502"/>
      <c r="K124" s="502"/>
      <c r="L124" s="502"/>
      <c r="M124" s="502"/>
      <c r="N124" s="502"/>
      <c r="O124" s="502"/>
      <c r="P124" s="502"/>
      <c r="Q124" s="502"/>
      <c r="R124" s="502"/>
      <c r="S124" s="502"/>
      <c r="T124" s="502"/>
      <c r="U124" s="502"/>
      <c r="V124" s="502"/>
      <c r="W124" s="502"/>
      <c r="X124" s="502"/>
      <c r="Y124" s="502"/>
      <c r="Z124" s="502"/>
      <c r="AA124" s="502"/>
      <c r="AB124" s="502"/>
      <c r="AC124" s="502"/>
      <c r="AD124" s="502"/>
      <c r="AE124" s="502"/>
      <c r="AF124" s="503"/>
    </row>
    <row r="125" spans="3:32" ht="19.5" customHeight="1">
      <c r="C125" s="504"/>
      <c r="D125" s="505"/>
      <c r="E125" s="505"/>
      <c r="F125" s="505"/>
      <c r="G125" s="505"/>
      <c r="H125" s="505"/>
      <c r="I125" s="505"/>
      <c r="J125" s="505"/>
      <c r="K125" s="505"/>
      <c r="L125" s="505"/>
      <c r="M125" s="505"/>
      <c r="N125" s="505"/>
      <c r="O125" s="505"/>
      <c r="P125" s="505"/>
      <c r="Q125" s="505"/>
      <c r="R125" s="505"/>
      <c r="S125" s="505"/>
      <c r="T125" s="505"/>
      <c r="U125" s="505"/>
      <c r="V125" s="505"/>
      <c r="W125" s="505"/>
      <c r="X125" s="505"/>
      <c r="Y125" s="505"/>
      <c r="Z125" s="505"/>
      <c r="AA125" s="505"/>
      <c r="AB125" s="505"/>
      <c r="AC125" s="505"/>
      <c r="AD125" s="505"/>
      <c r="AE125" s="505"/>
      <c r="AF125" s="506"/>
    </row>
    <row r="126" spans="3:32" ht="19.5" customHeight="1">
      <c r="C126" s="507"/>
      <c r="D126" s="508"/>
      <c r="E126" s="508"/>
      <c r="F126" s="508"/>
      <c r="G126" s="508"/>
      <c r="H126" s="508"/>
      <c r="I126" s="508"/>
      <c r="J126" s="508"/>
      <c r="K126" s="508"/>
      <c r="L126" s="508"/>
      <c r="M126" s="508"/>
      <c r="N126" s="508"/>
      <c r="O126" s="508"/>
      <c r="P126" s="508"/>
      <c r="Q126" s="508"/>
      <c r="R126" s="508"/>
      <c r="S126" s="508"/>
      <c r="T126" s="508"/>
      <c r="U126" s="508"/>
      <c r="V126" s="508"/>
      <c r="W126" s="508"/>
      <c r="X126" s="508"/>
      <c r="Y126" s="508"/>
      <c r="Z126" s="508"/>
      <c r="AA126" s="508"/>
      <c r="AB126" s="508"/>
      <c r="AC126" s="508"/>
      <c r="AD126" s="508"/>
      <c r="AE126" s="508"/>
      <c r="AF126" s="509"/>
    </row>
    <row r="128" ht="19.5" customHeight="1">
      <c r="A128" s="6" t="s">
        <v>433</v>
      </c>
    </row>
    <row r="129" spans="3:32" ht="19.5" customHeight="1">
      <c r="C129" s="485"/>
      <c r="D129" s="486"/>
      <c r="E129" s="486"/>
      <c r="F129" s="486"/>
      <c r="G129" s="486"/>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7"/>
    </row>
    <row r="130" spans="3:32" ht="19.5" customHeight="1">
      <c r="C130" s="488"/>
      <c r="D130" s="489"/>
      <c r="E130" s="489"/>
      <c r="F130" s="489"/>
      <c r="G130" s="489"/>
      <c r="H130" s="489"/>
      <c r="I130" s="489"/>
      <c r="J130" s="489"/>
      <c r="K130" s="489"/>
      <c r="L130" s="489"/>
      <c r="M130" s="489"/>
      <c r="N130" s="489"/>
      <c r="O130" s="489"/>
      <c r="P130" s="489"/>
      <c r="Q130" s="489"/>
      <c r="R130" s="489"/>
      <c r="S130" s="489"/>
      <c r="T130" s="489"/>
      <c r="U130" s="489"/>
      <c r="V130" s="489"/>
      <c r="W130" s="489"/>
      <c r="X130" s="489"/>
      <c r="Y130" s="489"/>
      <c r="Z130" s="489"/>
      <c r="AA130" s="489"/>
      <c r="AB130" s="489"/>
      <c r="AC130" s="489"/>
      <c r="AD130" s="489"/>
      <c r="AE130" s="489"/>
      <c r="AF130" s="490"/>
    </row>
    <row r="131" spans="3:32" ht="19.5" customHeight="1">
      <c r="C131" s="488"/>
      <c r="D131" s="489"/>
      <c r="E131" s="489"/>
      <c r="F131" s="489"/>
      <c r="G131" s="489"/>
      <c r="H131" s="489"/>
      <c r="I131" s="489"/>
      <c r="J131" s="489"/>
      <c r="K131" s="489"/>
      <c r="L131" s="489"/>
      <c r="M131" s="489"/>
      <c r="N131" s="489"/>
      <c r="O131" s="489"/>
      <c r="P131" s="489"/>
      <c r="Q131" s="489"/>
      <c r="R131" s="489"/>
      <c r="S131" s="489"/>
      <c r="T131" s="489"/>
      <c r="U131" s="489"/>
      <c r="V131" s="489"/>
      <c r="W131" s="489"/>
      <c r="X131" s="489"/>
      <c r="Y131" s="489"/>
      <c r="Z131" s="489"/>
      <c r="AA131" s="489"/>
      <c r="AB131" s="489"/>
      <c r="AC131" s="489"/>
      <c r="AD131" s="489"/>
      <c r="AE131" s="489"/>
      <c r="AF131" s="490"/>
    </row>
    <row r="132" spans="3:32" ht="19.5" customHeight="1">
      <c r="C132" s="488"/>
      <c r="D132" s="489"/>
      <c r="E132" s="489"/>
      <c r="F132" s="489"/>
      <c r="G132" s="489"/>
      <c r="H132" s="489"/>
      <c r="I132" s="489"/>
      <c r="J132" s="489"/>
      <c r="K132" s="489"/>
      <c r="L132" s="489"/>
      <c r="M132" s="489"/>
      <c r="N132" s="489"/>
      <c r="O132" s="489"/>
      <c r="P132" s="489"/>
      <c r="Q132" s="489"/>
      <c r="R132" s="489"/>
      <c r="S132" s="489"/>
      <c r="T132" s="489"/>
      <c r="U132" s="489"/>
      <c r="V132" s="489"/>
      <c r="W132" s="489"/>
      <c r="X132" s="489"/>
      <c r="Y132" s="489"/>
      <c r="Z132" s="489"/>
      <c r="AA132" s="489"/>
      <c r="AB132" s="489"/>
      <c r="AC132" s="489"/>
      <c r="AD132" s="489"/>
      <c r="AE132" s="489"/>
      <c r="AF132" s="490"/>
    </row>
    <row r="133" spans="3:32" ht="19.5" customHeight="1">
      <c r="C133" s="488"/>
      <c r="D133" s="489"/>
      <c r="E133" s="489"/>
      <c r="F133" s="489"/>
      <c r="G133" s="489"/>
      <c r="H133" s="489"/>
      <c r="I133" s="489"/>
      <c r="J133" s="489"/>
      <c r="K133" s="489"/>
      <c r="L133" s="489"/>
      <c r="M133" s="489"/>
      <c r="N133" s="489"/>
      <c r="O133" s="489"/>
      <c r="P133" s="489"/>
      <c r="Q133" s="489"/>
      <c r="R133" s="489"/>
      <c r="S133" s="489"/>
      <c r="T133" s="489"/>
      <c r="U133" s="489"/>
      <c r="V133" s="489"/>
      <c r="W133" s="489"/>
      <c r="X133" s="489"/>
      <c r="Y133" s="489"/>
      <c r="Z133" s="489"/>
      <c r="AA133" s="489"/>
      <c r="AB133" s="489"/>
      <c r="AC133" s="489"/>
      <c r="AD133" s="489"/>
      <c r="AE133" s="489"/>
      <c r="AF133" s="490"/>
    </row>
    <row r="134" spans="3:32" ht="19.5" customHeight="1">
      <c r="C134" s="488"/>
      <c r="D134" s="489"/>
      <c r="E134" s="489"/>
      <c r="F134" s="489"/>
      <c r="G134" s="489"/>
      <c r="H134" s="489"/>
      <c r="I134" s="489"/>
      <c r="J134" s="489"/>
      <c r="K134" s="489"/>
      <c r="L134" s="489"/>
      <c r="M134" s="489"/>
      <c r="N134" s="489"/>
      <c r="O134" s="489"/>
      <c r="P134" s="489"/>
      <c r="Q134" s="489"/>
      <c r="R134" s="489"/>
      <c r="S134" s="489"/>
      <c r="T134" s="489"/>
      <c r="U134" s="489"/>
      <c r="V134" s="489"/>
      <c r="W134" s="489"/>
      <c r="X134" s="489"/>
      <c r="Y134" s="489"/>
      <c r="Z134" s="489"/>
      <c r="AA134" s="489"/>
      <c r="AB134" s="489"/>
      <c r="AC134" s="489"/>
      <c r="AD134" s="489"/>
      <c r="AE134" s="489"/>
      <c r="AF134" s="490"/>
    </row>
    <row r="135" spans="3:32" ht="19.5" customHeight="1">
      <c r="C135" s="488"/>
      <c r="D135" s="489"/>
      <c r="E135" s="489"/>
      <c r="F135" s="489"/>
      <c r="G135" s="489"/>
      <c r="H135" s="489"/>
      <c r="I135" s="489"/>
      <c r="J135" s="489"/>
      <c r="K135" s="489"/>
      <c r="L135" s="489"/>
      <c r="M135" s="489"/>
      <c r="N135" s="489"/>
      <c r="O135" s="489"/>
      <c r="P135" s="489"/>
      <c r="Q135" s="489"/>
      <c r="R135" s="489"/>
      <c r="S135" s="489"/>
      <c r="T135" s="489"/>
      <c r="U135" s="489"/>
      <c r="V135" s="489"/>
      <c r="W135" s="489"/>
      <c r="X135" s="489"/>
      <c r="Y135" s="489"/>
      <c r="Z135" s="489"/>
      <c r="AA135" s="489"/>
      <c r="AB135" s="489"/>
      <c r="AC135" s="489"/>
      <c r="AD135" s="489"/>
      <c r="AE135" s="489"/>
      <c r="AF135" s="490"/>
    </row>
    <row r="136" spans="3:32" ht="19.5" customHeight="1">
      <c r="C136" s="488"/>
      <c r="D136" s="489"/>
      <c r="E136" s="489"/>
      <c r="F136" s="489"/>
      <c r="G136" s="489"/>
      <c r="H136" s="489"/>
      <c r="I136" s="489"/>
      <c r="J136" s="489"/>
      <c r="K136" s="489"/>
      <c r="L136" s="489"/>
      <c r="M136" s="489"/>
      <c r="N136" s="489"/>
      <c r="O136" s="489"/>
      <c r="P136" s="489"/>
      <c r="Q136" s="489"/>
      <c r="R136" s="489"/>
      <c r="S136" s="489"/>
      <c r="T136" s="489"/>
      <c r="U136" s="489"/>
      <c r="V136" s="489"/>
      <c r="W136" s="489"/>
      <c r="X136" s="489"/>
      <c r="Y136" s="489"/>
      <c r="Z136" s="489"/>
      <c r="AA136" s="489"/>
      <c r="AB136" s="489"/>
      <c r="AC136" s="489"/>
      <c r="AD136" s="489"/>
      <c r="AE136" s="489"/>
      <c r="AF136" s="490"/>
    </row>
    <row r="137" spans="3:32" ht="19.5" customHeight="1">
      <c r="C137" s="488"/>
      <c r="D137" s="489"/>
      <c r="E137" s="489"/>
      <c r="F137" s="489"/>
      <c r="G137" s="489"/>
      <c r="H137" s="489"/>
      <c r="I137" s="489"/>
      <c r="J137" s="489"/>
      <c r="K137" s="489"/>
      <c r="L137" s="489"/>
      <c r="M137" s="489"/>
      <c r="N137" s="489"/>
      <c r="O137" s="489"/>
      <c r="P137" s="489"/>
      <c r="Q137" s="489"/>
      <c r="R137" s="489"/>
      <c r="S137" s="489"/>
      <c r="T137" s="489"/>
      <c r="U137" s="489"/>
      <c r="V137" s="489"/>
      <c r="W137" s="489"/>
      <c r="X137" s="489"/>
      <c r="Y137" s="489"/>
      <c r="Z137" s="489"/>
      <c r="AA137" s="489"/>
      <c r="AB137" s="489"/>
      <c r="AC137" s="489"/>
      <c r="AD137" s="489"/>
      <c r="AE137" s="489"/>
      <c r="AF137" s="490"/>
    </row>
    <row r="138" spans="3:32" ht="19.5" customHeight="1">
      <c r="C138" s="488"/>
      <c r="D138" s="489"/>
      <c r="E138" s="489"/>
      <c r="F138" s="489"/>
      <c r="G138" s="489"/>
      <c r="H138" s="489"/>
      <c r="I138" s="489"/>
      <c r="J138" s="489"/>
      <c r="K138" s="489"/>
      <c r="L138" s="489"/>
      <c r="M138" s="489"/>
      <c r="N138" s="489"/>
      <c r="O138" s="489"/>
      <c r="P138" s="489"/>
      <c r="Q138" s="489"/>
      <c r="R138" s="489"/>
      <c r="S138" s="489"/>
      <c r="T138" s="489"/>
      <c r="U138" s="489"/>
      <c r="V138" s="489"/>
      <c r="W138" s="489"/>
      <c r="X138" s="489"/>
      <c r="Y138" s="489"/>
      <c r="Z138" s="489"/>
      <c r="AA138" s="489"/>
      <c r="AB138" s="489"/>
      <c r="AC138" s="489"/>
      <c r="AD138" s="489"/>
      <c r="AE138" s="489"/>
      <c r="AF138" s="490"/>
    </row>
    <row r="139" spans="3:32" ht="19.5" customHeight="1">
      <c r="C139" s="488"/>
      <c r="D139" s="489"/>
      <c r="E139" s="489"/>
      <c r="F139" s="489"/>
      <c r="G139" s="489"/>
      <c r="H139" s="489"/>
      <c r="I139" s="489"/>
      <c r="J139" s="489"/>
      <c r="K139" s="489"/>
      <c r="L139" s="489"/>
      <c r="M139" s="489"/>
      <c r="N139" s="489"/>
      <c r="O139" s="489"/>
      <c r="P139" s="489"/>
      <c r="Q139" s="489"/>
      <c r="R139" s="489"/>
      <c r="S139" s="489"/>
      <c r="T139" s="489"/>
      <c r="U139" s="489"/>
      <c r="V139" s="489"/>
      <c r="W139" s="489"/>
      <c r="X139" s="489"/>
      <c r="Y139" s="489"/>
      <c r="Z139" s="489"/>
      <c r="AA139" s="489"/>
      <c r="AB139" s="489"/>
      <c r="AC139" s="489"/>
      <c r="AD139" s="489"/>
      <c r="AE139" s="489"/>
      <c r="AF139" s="490"/>
    </row>
    <row r="140" spans="3:32" ht="19.5" customHeight="1">
      <c r="C140" s="491"/>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492"/>
      <c r="AE140" s="492"/>
      <c r="AF140" s="493"/>
    </row>
    <row r="142" ht="19.5" customHeight="1">
      <c r="A142" s="8" t="s">
        <v>208</v>
      </c>
    </row>
    <row r="143" ht="19.5" customHeight="1">
      <c r="A143" s="6" t="s">
        <v>266</v>
      </c>
    </row>
    <row r="144" spans="3:32" s="9" customFormat="1" ht="19.5" customHeight="1">
      <c r="C144" s="435" t="s">
        <v>209</v>
      </c>
      <c r="D144" s="436"/>
      <c r="E144" s="436"/>
      <c r="F144" s="436"/>
      <c r="G144" s="436"/>
      <c r="H144" s="436"/>
      <c r="I144" s="436"/>
      <c r="J144" s="436"/>
      <c r="K144" s="436"/>
      <c r="L144" s="436"/>
      <c r="M144" s="436"/>
      <c r="N144" s="436" t="s">
        <v>210</v>
      </c>
      <c r="O144" s="436"/>
      <c r="P144" s="436"/>
      <c r="Q144" s="436"/>
      <c r="R144" s="436"/>
      <c r="S144" s="436"/>
      <c r="T144" s="436"/>
      <c r="U144" s="436"/>
      <c r="V144" s="436"/>
      <c r="W144" s="436"/>
      <c r="X144" s="436"/>
      <c r="Y144" s="436" t="s">
        <v>211</v>
      </c>
      <c r="Z144" s="436"/>
      <c r="AA144" s="436"/>
      <c r="AB144" s="436"/>
      <c r="AC144" s="436"/>
      <c r="AD144" s="436"/>
      <c r="AE144" s="436"/>
      <c r="AF144" s="500"/>
    </row>
    <row r="145" spans="3:32" ht="19.5" customHeight="1">
      <c r="C145" s="549"/>
      <c r="D145" s="544"/>
      <c r="E145" s="544"/>
      <c r="F145" s="544"/>
      <c r="G145" s="544"/>
      <c r="H145" s="544"/>
      <c r="I145" s="544"/>
      <c r="J145" s="544"/>
      <c r="K145" s="544"/>
      <c r="L145" s="544"/>
      <c r="M145" s="544"/>
      <c r="N145" s="544"/>
      <c r="O145" s="544"/>
      <c r="P145" s="544"/>
      <c r="Q145" s="544"/>
      <c r="R145" s="544"/>
      <c r="S145" s="544"/>
      <c r="T145" s="544"/>
      <c r="U145" s="544"/>
      <c r="V145" s="544"/>
      <c r="W145" s="544"/>
      <c r="X145" s="544"/>
      <c r="Y145" s="544"/>
      <c r="Z145" s="544"/>
      <c r="AA145" s="544"/>
      <c r="AB145" s="544"/>
      <c r="AC145" s="544"/>
      <c r="AD145" s="544"/>
      <c r="AE145" s="544"/>
      <c r="AF145" s="545"/>
    </row>
    <row r="146" spans="3:32" ht="19.5" customHeight="1">
      <c r="C146" s="546"/>
      <c r="D146" s="547"/>
      <c r="E146" s="547"/>
      <c r="F146" s="547"/>
      <c r="G146" s="547"/>
      <c r="H146" s="547"/>
      <c r="I146" s="547"/>
      <c r="J146" s="547"/>
      <c r="K146" s="547"/>
      <c r="L146" s="547"/>
      <c r="M146" s="547"/>
      <c r="N146" s="547"/>
      <c r="O146" s="547"/>
      <c r="P146" s="547"/>
      <c r="Q146" s="547"/>
      <c r="R146" s="547"/>
      <c r="S146" s="547"/>
      <c r="T146" s="547"/>
      <c r="U146" s="547"/>
      <c r="V146" s="547"/>
      <c r="W146" s="547"/>
      <c r="X146" s="547"/>
      <c r="Y146" s="547"/>
      <c r="Z146" s="547"/>
      <c r="AA146" s="547"/>
      <c r="AB146" s="547"/>
      <c r="AC146" s="547"/>
      <c r="AD146" s="547"/>
      <c r="AE146" s="547"/>
      <c r="AF146" s="548"/>
    </row>
    <row r="148" ht="19.5" customHeight="1">
      <c r="A148" s="6" t="s">
        <v>296</v>
      </c>
    </row>
    <row r="149" ht="19.5" customHeight="1">
      <c r="A149" s="6" t="s">
        <v>434</v>
      </c>
    </row>
    <row r="150" spans="3:32" s="9" customFormat="1" ht="19.5" customHeight="1">
      <c r="C150" s="435" t="s">
        <v>212</v>
      </c>
      <c r="D150" s="436"/>
      <c r="E150" s="436"/>
      <c r="F150" s="436"/>
      <c r="G150" s="436"/>
      <c r="H150" s="437"/>
      <c r="I150" s="442" t="s">
        <v>213</v>
      </c>
      <c r="J150" s="441"/>
      <c r="K150" s="441" t="s">
        <v>213</v>
      </c>
      <c r="L150" s="441"/>
      <c r="M150" s="441" t="s">
        <v>213</v>
      </c>
      <c r="N150" s="441"/>
      <c r="O150" s="441" t="s">
        <v>213</v>
      </c>
      <c r="P150" s="441"/>
      <c r="Q150" s="441" t="s">
        <v>213</v>
      </c>
      <c r="R150" s="441"/>
      <c r="S150" s="441" t="s">
        <v>213</v>
      </c>
      <c r="T150" s="441"/>
      <c r="U150" s="441" t="s">
        <v>213</v>
      </c>
      <c r="V150" s="441"/>
      <c r="W150" s="441" t="s">
        <v>213</v>
      </c>
      <c r="X150" s="441"/>
      <c r="Y150" s="441" t="s">
        <v>213</v>
      </c>
      <c r="Z150" s="441"/>
      <c r="AA150" s="441" t="s">
        <v>213</v>
      </c>
      <c r="AB150" s="441"/>
      <c r="AC150" s="441" t="s">
        <v>213</v>
      </c>
      <c r="AD150" s="441"/>
      <c r="AE150" s="443" t="s">
        <v>213</v>
      </c>
      <c r="AF150" s="444"/>
    </row>
    <row r="151" spans="3:32" ht="19.5" customHeight="1">
      <c r="C151" s="438"/>
      <c r="D151" s="439"/>
      <c r="E151" s="439"/>
      <c r="F151" s="439"/>
      <c r="G151" s="439"/>
      <c r="H151" s="440"/>
      <c r="I151" s="394"/>
      <c r="J151" s="395"/>
      <c r="K151" s="395"/>
      <c r="L151" s="395"/>
      <c r="M151" s="395"/>
      <c r="N151" s="395"/>
      <c r="O151" s="395"/>
      <c r="P151" s="395"/>
      <c r="Q151" s="395"/>
      <c r="R151" s="395"/>
      <c r="S151" s="395"/>
      <c r="T151" s="395"/>
      <c r="U151" s="395"/>
      <c r="V151" s="395"/>
      <c r="W151" s="395"/>
      <c r="X151" s="395"/>
      <c r="Y151" s="395"/>
      <c r="Z151" s="395"/>
      <c r="AA151" s="395"/>
      <c r="AB151" s="395"/>
      <c r="AC151" s="395"/>
      <c r="AD151" s="395"/>
      <c r="AE151" s="395"/>
      <c r="AF151" s="396"/>
    </row>
    <row r="152" spans="3:32" ht="19.5" customHeight="1">
      <c r="C152" s="428"/>
      <c r="D152" s="429"/>
      <c r="E152" s="429"/>
      <c r="F152" s="429"/>
      <c r="G152" s="429"/>
      <c r="H152" s="430"/>
      <c r="I152" s="393"/>
      <c r="J152" s="387"/>
      <c r="K152" s="387"/>
      <c r="L152" s="387"/>
      <c r="M152" s="387"/>
      <c r="N152" s="387"/>
      <c r="O152" s="387"/>
      <c r="P152" s="387"/>
      <c r="Q152" s="387"/>
      <c r="R152" s="387"/>
      <c r="S152" s="387"/>
      <c r="T152" s="387"/>
      <c r="U152" s="387"/>
      <c r="V152" s="387"/>
      <c r="W152" s="387"/>
      <c r="X152" s="387"/>
      <c r="Y152" s="387"/>
      <c r="Z152" s="387"/>
      <c r="AA152" s="387"/>
      <c r="AB152" s="387"/>
      <c r="AC152" s="387"/>
      <c r="AD152" s="387"/>
      <c r="AE152" s="387"/>
      <c r="AF152" s="388"/>
    </row>
    <row r="153" spans="3:32" ht="19.5" customHeight="1">
      <c r="C153" s="428"/>
      <c r="D153" s="429"/>
      <c r="E153" s="429"/>
      <c r="F153" s="429"/>
      <c r="G153" s="429"/>
      <c r="H153" s="430"/>
      <c r="I153" s="393"/>
      <c r="J153" s="387"/>
      <c r="K153" s="387"/>
      <c r="L153" s="387"/>
      <c r="M153" s="387"/>
      <c r="N153" s="387"/>
      <c r="O153" s="387"/>
      <c r="P153" s="387"/>
      <c r="Q153" s="387"/>
      <c r="R153" s="387"/>
      <c r="S153" s="387"/>
      <c r="T153" s="387"/>
      <c r="U153" s="387"/>
      <c r="V153" s="387"/>
      <c r="W153" s="387"/>
      <c r="X153" s="387"/>
      <c r="Y153" s="387"/>
      <c r="Z153" s="387"/>
      <c r="AA153" s="387"/>
      <c r="AB153" s="387"/>
      <c r="AC153" s="387"/>
      <c r="AD153" s="387"/>
      <c r="AE153" s="387"/>
      <c r="AF153" s="388"/>
    </row>
    <row r="154" spans="3:32" ht="19.5" customHeight="1">
      <c r="C154" s="428"/>
      <c r="D154" s="429"/>
      <c r="E154" s="429"/>
      <c r="F154" s="429"/>
      <c r="G154" s="429"/>
      <c r="H154" s="430"/>
      <c r="I154" s="393"/>
      <c r="J154" s="387"/>
      <c r="K154" s="387"/>
      <c r="L154" s="387"/>
      <c r="M154" s="387"/>
      <c r="N154" s="387"/>
      <c r="O154" s="387"/>
      <c r="P154" s="387"/>
      <c r="Q154" s="387"/>
      <c r="R154" s="387"/>
      <c r="S154" s="387"/>
      <c r="T154" s="387"/>
      <c r="U154" s="387"/>
      <c r="V154" s="387"/>
      <c r="W154" s="387"/>
      <c r="X154" s="387"/>
      <c r="Y154" s="387"/>
      <c r="Z154" s="387"/>
      <c r="AA154" s="387"/>
      <c r="AB154" s="387"/>
      <c r="AC154" s="387"/>
      <c r="AD154" s="387"/>
      <c r="AE154" s="387"/>
      <c r="AF154" s="388"/>
    </row>
    <row r="155" spans="3:32" ht="19.5" customHeight="1">
      <c r="C155" s="431"/>
      <c r="D155" s="432"/>
      <c r="E155" s="432"/>
      <c r="F155" s="432"/>
      <c r="G155" s="432"/>
      <c r="H155" s="433"/>
      <c r="I155" s="434"/>
      <c r="J155" s="426"/>
      <c r="K155" s="426"/>
      <c r="L155" s="426"/>
      <c r="M155" s="426"/>
      <c r="N155" s="426"/>
      <c r="O155" s="426"/>
      <c r="P155" s="426"/>
      <c r="Q155" s="426"/>
      <c r="R155" s="426"/>
      <c r="S155" s="426"/>
      <c r="T155" s="426"/>
      <c r="U155" s="426"/>
      <c r="V155" s="426"/>
      <c r="W155" s="426"/>
      <c r="X155" s="426"/>
      <c r="Y155" s="426"/>
      <c r="Z155" s="426"/>
      <c r="AA155" s="426"/>
      <c r="AB155" s="426"/>
      <c r="AC155" s="426"/>
      <c r="AD155" s="426"/>
      <c r="AE155" s="426"/>
      <c r="AF155" s="427"/>
    </row>
    <row r="156" spans="3:32" ht="19.5" customHeight="1">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row>
    <row r="157" ht="19.5" customHeight="1">
      <c r="A157" s="6" t="s">
        <v>435</v>
      </c>
    </row>
    <row r="158" spans="3:32" ht="19.5" customHeight="1">
      <c r="C158" s="416"/>
      <c r="D158" s="417"/>
      <c r="E158" s="417"/>
      <c r="F158" s="417"/>
      <c r="G158" s="417"/>
      <c r="H158" s="417"/>
      <c r="I158" s="417"/>
      <c r="J158" s="417"/>
      <c r="K158" s="417"/>
      <c r="L158" s="417"/>
      <c r="M158" s="417"/>
      <c r="N158" s="417"/>
      <c r="O158" s="417"/>
      <c r="P158" s="417"/>
      <c r="Q158" s="417"/>
      <c r="R158" s="417"/>
      <c r="S158" s="417"/>
      <c r="T158" s="417"/>
      <c r="U158" s="417"/>
      <c r="V158" s="417"/>
      <c r="W158" s="417"/>
      <c r="X158" s="417"/>
      <c r="Y158" s="417"/>
      <c r="Z158" s="417"/>
      <c r="AA158" s="417"/>
      <c r="AB158" s="417"/>
      <c r="AC158" s="417"/>
      <c r="AD158" s="417"/>
      <c r="AE158" s="417"/>
      <c r="AF158" s="418"/>
    </row>
    <row r="159" spans="3:32" ht="19.5" customHeight="1">
      <c r="C159" s="419"/>
      <c r="D159" s="420"/>
      <c r="E159" s="420"/>
      <c r="F159" s="420"/>
      <c r="G159" s="420"/>
      <c r="H159" s="420"/>
      <c r="I159" s="420"/>
      <c r="J159" s="420"/>
      <c r="K159" s="420"/>
      <c r="L159" s="420"/>
      <c r="M159" s="420"/>
      <c r="N159" s="420"/>
      <c r="O159" s="420"/>
      <c r="P159" s="420"/>
      <c r="Q159" s="420"/>
      <c r="R159" s="420"/>
      <c r="S159" s="420"/>
      <c r="T159" s="420"/>
      <c r="U159" s="420"/>
      <c r="V159" s="420"/>
      <c r="W159" s="420"/>
      <c r="X159" s="420"/>
      <c r="Y159" s="420"/>
      <c r="Z159" s="420"/>
      <c r="AA159" s="420"/>
      <c r="AB159" s="420"/>
      <c r="AC159" s="420"/>
      <c r="AD159" s="420"/>
      <c r="AE159" s="420"/>
      <c r="AF159" s="421"/>
    </row>
    <row r="160" spans="3:32" ht="19.5" customHeight="1">
      <c r="C160" s="419"/>
      <c r="D160" s="420"/>
      <c r="E160" s="420"/>
      <c r="F160" s="420"/>
      <c r="G160" s="420"/>
      <c r="H160" s="420"/>
      <c r="I160" s="420"/>
      <c r="J160" s="420"/>
      <c r="K160" s="420"/>
      <c r="L160" s="420"/>
      <c r="M160" s="420"/>
      <c r="N160" s="420"/>
      <c r="O160" s="420"/>
      <c r="P160" s="420"/>
      <c r="Q160" s="420"/>
      <c r="R160" s="420"/>
      <c r="S160" s="420"/>
      <c r="T160" s="420"/>
      <c r="U160" s="420"/>
      <c r="V160" s="420"/>
      <c r="W160" s="420"/>
      <c r="X160" s="420"/>
      <c r="Y160" s="420"/>
      <c r="Z160" s="420"/>
      <c r="AA160" s="420"/>
      <c r="AB160" s="420"/>
      <c r="AC160" s="420"/>
      <c r="AD160" s="420"/>
      <c r="AE160" s="420"/>
      <c r="AF160" s="421"/>
    </row>
    <row r="161" spans="3:32" ht="19.5" customHeight="1">
      <c r="C161" s="422"/>
      <c r="D161" s="423"/>
      <c r="E161" s="423"/>
      <c r="F161" s="423"/>
      <c r="G161" s="423"/>
      <c r="H161" s="423"/>
      <c r="I161" s="423"/>
      <c r="J161" s="423"/>
      <c r="K161" s="423"/>
      <c r="L161" s="423"/>
      <c r="M161" s="423"/>
      <c r="N161" s="423"/>
      <c r="O161" s="423"/>
      <c r="P161" s="423"/>
      <c r="Q161" s="423"/>
      <c r="R161" s="423"/>
      <c r="S161" s="423"/>
      <c r="T161" s="423"/>
      <c r="U161" s="423"/>
      <c r="V161" s="423"/>
      <c r="W161" s="423"/>
      <c r="X161" s="423"/>
      <c r="Y161" s="423"/>
      <c r="Z161" s="423"/>
      <c r="AA161" s="423"/>
      <c r="AB161" s="423"/>
      <c r="AC161" s="423"/>
      <c r="AD161" s="423"/>
      <c r="AE161" s="423"/>
      <c r="AF161" s="424"/>
    </row>
    <row r="163" ht="19.5" customHeight="1">
      <c r="A163" s="6" t="s">
        <v>297</v>
      </c>
    </row>
    <row r="164" spans="3:32" ht="19.5" customHeight="1">
      <c r="C164" s="425" t="s">
        <v>214</v>
      </c>
      <c r="D164" s="425"/>
      <c r="E164" s="425"/>
      <c r="F164" s="425"/>
      <c r="G164" s="425"/>
      <c r="H164" s="425"/>
      <c r="I164" s="425" t="s">
        <v>298</v>
      </c>
      <c r="J164" s="425"/>
      <c r="K164" s="425"/>
      <c r="L164" s="425"/>
      <c r="M164" s="425"/>
      <c r="N164" s="425"/>
      <c r="O164" s="425"/>
      <c r="P164" s="425"/>
      <c r="Q164" s="425"/>
      <c r="R164" s="425"/>
      <c r="S164" s="425"/>
      <c r="T164" s="425"/>
      <c r="U164" s="425"/>
      <c r="V164" s="425"/>
      <c r="W164" s="425"/>
      <c r="X164" s="425"/>
      <c r="Y164" s="425"/>
      <c r="Z164" s="425"/>
      <c r="AA164" s="425"/>
      <c r="AB164" s="425"/>
      <c r="AC164" s="425"/>
      <c r="AD164" s="425"/>
      <c r="AE164" s="425"/>
      <c r="AF164" s="425"/>
    </row>
    <row r="165" spans="3:32" ht="19.5" customHeight="1">
      <c r="C165" s="407" t="s">
        <v>299</v>
      </c>
      <c r="D165" s="408"/>
      <c r="E165" s="408"/>
      <c r="F165" s="408"/>
      <c r="G165" s="408"/>
      <c r="H165" s="409"/>
      <c r="I165" s="416"/>
      <c r="J165" s="417"/>
      <c r="K165" s="417"/>
      <c r="L165" s="417"/>
      <c r="M165" s="417"/>
      <c r="N165" s="417"/>
      <c r="O165" s="417"/>
      <c r="P165" s="417"/>
      <c r="Q165" s="417"/>
      <c r="R165" s="417"/>
      <c r="S165" s="417"/>
      <c r="T165" s="417"/>
      <c r="U165" s="417"/>
      <c r="V165" s="417"/>
      <c r="W165" s="417"/>
      <c r="X165" s="417"/>
      <c r="Y165" s="417"/>
      <c r="Z165" s="417"/>
      <c r="AA165" s="417"/>
      <c r="AB165" s="417"/>
      <c r="AC165" s="417"/>
      <c r="AD165" s="417"/>
      <c r="AE165" s="417"/>
      <c r="AF165" s="418"/>
    </row>
    <row r="166" spans="3:32" ht="19.5" customHeight="1">
      <c r="C166" s="410"/>
      <c r="D166" s="411"/>
      <c r="E166" s="411"/>
      <c r="F166" s="411"/>
      <c r="G166" s="411"/>
      <c r="H166" s="412"/>
      <c r="I166" s="419"/>
      <c r="J166" s="420"/>
      <c r="K166" s="420"/>
      <c r="L166" s="420"/>
      <c r="M166" s="420"/>
      <c r="N166" s="420"/>
      <c r="O166" s="420"/>
      <c r="P166" s="420"/>
      <c r="Q166" s="420"/>
      <c r="R166" s="420"/>
      <c r="S166" s="420"/>
      <c r="T166" s="420"/>
      <c r="U166" s="420"/>
      <c r="V166" s="420"/>
      <c r="W166" s="420"/>
      <c r="X166" s="420"/>
      <c r="Y166" s="420"/>
      <c r="Z166" s="420"/>
      <c r="AA166" s="420"/>
      <c r="AB166" s="420"/>
      <c r="AC166" s="420"/>
      <c r="AD166" s="420"/>
      <c r="AE166" s="420"/>
      <c r="AF166" s="421"/>
    </row>
    <row r="167" spans="3:32" ht="19.5" customHeight="1">
      <c r="C167" s="413"/>
      <c r="D167" s="414"/>
      <c r="E167" s="414"/>
      <c r="F167" s="414"/>
      <c r="G167" s="414"/>
      <c r="H167" s="415"/>
      <c r="I167" s="422"/>
      <c r="J167" s="423"/>
      <c r="K167" s="423"/>
      <c r="L167" s="423"/>
      <c r="M167" s="423"/>
      <c r="N167" s="423"/>
      <c r="O167" s="423"/>
      <c r="P167" s="423"/>
      <c r="Q167" s="423"/>
      <c r="R167" s="423"/>
      <c r="S167" s="423"/>
      <c r="T167" s="423"/>
      <c r="U167" s="423"/>
      <c r="V167" s="423"/>
      <c r="W167" s="423"/>
      <c r="X167" s="423"/>
      <c r="Y167" s="423"/>
      <c r="Z167" s="423"/>
      <c r="AA167" s="423"/>
      <c r="AB167" s="423"/>
      <c r="AC167" s="423"/>
      <c r="AD167" s="423"/>
      <c r="AE167" s="423"/>
      <c r="AF167" s="424"/>
    </row>
    <row r="168" spans="3:32" ht="19.5" customHeight="1">
      <c r="C168" s="407" t="s">
        <v>300</v>
      </c>
      <c r="D168" s="408"/>
      <c r="E168" s="408"/>
      <c r="F168" s="408"/>
      <c r="G168" s="408"/>
      <c r="H168" s="409"/>
      <c r="I168" s="416"/>
      <c r="J168" s="417"/>
      <c r="K168" s="417"/>
      <c r="L168" s="417"/>
      <c r="M168" s="417"/>
      <c r="N168" s="417"/>
      <c r="O168" s="417"/>
      <c r="P168" s="417"/>
      <c r="Q168" s="417"/>
      <c r="R168" s="417"/>
      <c r="S168" s="417"/>
      <c r="T168" s="417"/>
      <c r="U168" s="417"/>
      <c r="V168" s="417"/>
      <c r="W168" s="417"/>
      <c r="X168" s="417"/>
      <c r="Y168" s="417"/>
      <c r="Z168" s="417"/>
      <c r="AA168" s="417"/>
      <c r="AB168" s="417"/>
      <c r="AC168" s="417"/>
      <c r="AD168" s="417"/>
      <c r="AE168" s="417"/>
      <c r="AF168" s="418"/>
    </row>
    <row r="169" spans="3:32" ht="19.5" customHeight="1">
      <c r="C169" s="410"/>
      <c r="D169" s="411"/>
      <c r="E169" s="411"/>
      <c r="F169" s="411"/>
      <c r="G169" s="411"/>
      <c r="H169" s="412"/>
      <c r="I169" s="419"/>
      <c r="J169" s="420"/>
      <c r="K169" s="420"/>
      <c r="L169" s="420"/>
      <c r="M169" s="420"/>
      <c r="N169" s="420"/>
      <c r="O169" s="420"/>
      <c r="P169" s="420"/>
      <c r="Q169" s="420"/>
      <c r="R169" s="420"/>
      <c r="S169" s="420"/>
      <c r="T169" s="420"/>
      <c r="U169" s="420"/>
      <c r="V169" s="420"/>
      <c r="W169" s="420"/>
      <c r="X169" s="420"/>
      <c r="Y169" s="420"/>
      <c r="Z169" s="420"/>
      <c r="AA169" s="420"/>
      <c r="AB169" s="420"/>
      <c r="AC169" s="420"/>
      <c r="AD169" s="420"/>
      <c r="AE169" s="420"/>
      <c r="AF169" s="421"/>
    </row>
    <row r="170" spans="3:32" ht="19.5" customHeight="1">
      <c r="C170" s="413"/>
      <c r="D170" s="414"/>
      <c r="E170" s="414"/>
      <c r="F170" s="414"/>
      <c r="G170" s="414"/>
      <c r="H170" s="415"/>
      <c r="I170" s="422"/>
      <c r="J170" s="423"/>
      <c r="K170" s="423"/>
      <c r="L170" s="423"/>
      <c r="M170" s="423"/>
      <c r="N170" s="423"/>
      <c r="O170" s="423"/>
      <c r="P170" s="423"/>
      <c r="Q170" s="423"/>
      <c r="R170" s="423"/>
      <c r="S170" s="423"/>
      <c r="T170" s="423"/>
      <c r="U170" s="423"/>
      <c r="V170" s="423"/>
      <c r="W170" s="423"/>
      <c r="X170" s="423"/>
      <c r="Y170" s="423"/>
      <c r="Z170" s="423"/>
      <c r="AA170" s="423"/>
      <c r="AB170" s="423"/>
      <c r="AC170" s="423"/>
      <c r="AD170" s="423"/>
      <c r="AE170" s="423"/>
      <c r="AF170" s="424"/>
    </row>
    <row r="171" spans="3:32" ht="19.5" customHeight="1">
      <c r="C171" s="407" t="s">
        <v>301</v>
      </c>
      <c r="D171" s="408"/>
      <c r="E171" s="408"/>
      <c r="F171" s="408"/>
      <c r="G171" s="408"/>
      <c r="H171" s="409"/>
      <c r="I171" s="416"/>
      <c r="J171" s="417"/>
      <c r="K171" s="417"/>
      <c r="L171" s="417"/>
      <c r="M171" s="417"/>
      <c r="N171" s="417"/>
      <c r="O171" s="417"/>
      <c r="P171" s="417"/>
      <c r="Q171" s="417"/>
      <c r="R171" s="417"/>
      <c r="S171" s="417"/>
      <c r="T171" s="417"/>
      <c r="U171" s="417"/>
      <c r="V171" s="417"/>
      <c r="W171" s="417"/>
      <c r="X171" s="417"/>
      <c r="Y171" s="417"/>
      <c r="Z171" s="417"/>
      <c r="AA171" s="417"/>
      <c r="AB171" s="417"/>
      <c r="AC171" s="417"/>
      <c r="AD171" s="417"/>
      <c r="AE171" s="417"/>
      <c r="AF171" s="418"/>
    </row>
    <row r="172" spans="3:32" ht="19.5" customHeight="1">
      <c r="C172" s="410"/>
      <c r="D172" s="411"/>
      <c r="E172" s="411"/>
      <c r="F172" s="411"/>
      <c r="G172" s="411"/>
      <c r="H172" s="412"/>
      <c r="I172" s="419"/>
      <c r="J172" s="420"/>
      <c r="K172" s="420"/>
      <c r="L172" s="420"/>
      <c r="M172" s="420"/>
      <c r="N172" s="420"/>
      <c r="O172" s="420"/>
      <c r="P172" s="420"/>
      <c r="Q172" s="420"/>
      <c r="R172" s="420"/>
      <c r="S172" s="420"/>
      <c r="T172" s="420"/>
      <c r="U172" s="420"/>
      <c r="V172" s="420"/>
      <c r="W172" s="420"/>
      <c r="X172" s="420"/>
      <c r="Y172" s="420"/>
      <c r="Z172" s="420"/>
      <c r="AA172" s="420"/>
      <c r="AB172" s="420"/>
      <c r="AC172" s="420"/>
      <c r="AD172" s="420"/>
      <c r="AE172" s="420"/>
      <c r="AF172" s="421"/>
    </row>
    <row r="173" spans="3:32" ht="19.5" customHeight="1">
      <c r="C173" s="413"/>
      <c r="D173" s="414"/>
      <c r="E173" s="414"/>
      <c r="F173" s="414"/>
      <c r="G173" s="414"/>
      <c r="H173" s="415"/>
      <c r="I173" s="422"/>
      <c r="J173" s="423"/>
      <c r="K173" s="423"/>
      <c r="L173" s="423"/>
      <c r="M173" s="423"/>
      <c r="N173" s="423"/>
      <c r="O173" s="423"/>
      <c r="P173" s="423"/>
      <c r="Q173" s="423"/>
      <c r="R173" s="423"/>
      <c r="S173" s="423"/>
      <c r="T173" s="423"/>
      <c r="U173" s="423"/>
      <c r="V173" s="423"/>
      <c r="W173" s="423"/>
      <c r="X173" s="423"/>
      <c r="Y173" s="423"/>
      <c r="Z173" s="423"/>
      <c r="AA173" s="423"/>
      <c r="AB173" s="423"/>
      <c r="AC173" s="423"/>
      <c r="AD173" s="423"/>
      <c r="AE173" s="423"/>
      <c r="AF173" s="424"/>
    </row>
    <row r="177" spans="1:27" ht="19.5" customHeight="1">
      <c r="A177" s="6" t="s">
        <v>303</v>
      </c>
      <c r="AA177" s="6" t="s">
        <v>225</v>
      </c>
    </row>
    <row r="178" spans="3:30" ht="21" customHeight="1">
      <c r="C178" s="360" t="s">
        <v>215</v>
      </c>
      <c r="D178" s="360"/>
      <c r="E178" s="360"/>
      <c r="F178" s="360"/>
      <c r="G178" s="360"/>
      <c r="H178" s="360"/>
      <c r="I178" s="360"/>
      <c r="J178" s="360"/>
      <c r="K178" s="360"/>
      <c r="L178" s="366" t="s">
        <v>87</v>
      </c>
      <c r="M178" s="356"/>
      <c r="N178" s="356"/>
      <c r="O178" s="356"/>
      <c r="P178" s="356"/>
      <c r="Q178" s="356"/>
      <c r="R178" s="356"/>
      <c r="S178" s="356"/>
      <c r="T178" s="356"/>
      <c r="U178" s="356" t="s">
        <v>88</v>
      </c>
      <c r="V178" s="356"/>
      <c r="W178" s="356"/>
      <c r="X178" s="356"/>
      <c r="Y178" s="356"/>
      <c r="Z178" s="356" t="s">
        <v>89</v>
      </c>
      <c r="AA178" s="356"/>
      <c r="AB178" s="356"/>
      <c r="AC178" s="356"/>
      <c r="AD178" s="358"/>
    </row>
    <row r="179" spans="3:30" ht="15" customHeight="1">
      <c r="C179" s="360"/>
      <c r="D179" s="360"/>
      <c r="E179" s="360"/>
      <c r="F179" s="360"/>
      <c r="G179" s="360"/>
      <c r="H179" s="360"/>
      <c r="I179" s="360"/>
      <c r="J179" s="360"/>
      <c r="K179" s="360"/>
      <c r="L179" s="367"/>
      <c r="M179" s="357"/>
      <c r="N179" s="357"/>
      <c r="O179" s="357"/>
      <c r="P179" s="357"/>
      <c r="Q179" s="365" t="s">
        <v>436</v>
      </c>
      <c r="R179" s="365"/>
      <c r="S179" s="365"/>
      <c r="T179" s="365"/>
      <c r="U179" s="357"/>
      <c r="V179" s="357"/>
      <c r="W179" s="357"/>
      <c r="X179" s="357"/>
      <c r="Y179" s="357"/>
      <c r="Z179" s="357"/>
      <c r="AA179" s="357"/>
      <c r="AB179" s="357"/>
      <c r="AC179" s="357"/>
      <c r="AD179" s="359"/>
    </row>
    <row r="180" spans="3:30" ht="19.5" customHeight="1">
      <c r="C180" s="368" t="s">
        <v>218</v>
      </c>
      <c r="D180" s="368"/>
      <c r="E180" s="404" t="s">
        <v>216</v>
      </c>
      <c r="F180" s="404"/>
      <c r="G180" s="404"/>
      <c r="H180" s="404"/>
      <c r="I180" s="397" t="s">
        <v>220</v>
      </c>
      <c r="J180" s="397"/>
      <c r="K180" s="397"/>
      <c r="L180" s="391"/>
      <c r="M180" s="363"/>
      <c r="N180" s="363"/>
      <c r="O180" s="363"/>
      <c r="P180" s="363"/>
      <c r="Q180" s="20" t="s">
        <v>273</v>
      </c>
      <c r="R180" s="361"/>
      <c r="S180" s="362"/>
      <c r="T180" s="21" t="s">
        <v>274</v>
      </c>
      <c r="U180" s="363"/>
      <c r="V180" s="363"/>
      <c r="W180" s="363"/>
      <c r="X180" s="363"/>
      <c r="Y180" s="363"/>
      <c r="Z180" s="363"/>
      <c r="AA180" s="363"/>
      <c r="AB180" s="363"/>
      <c r="AC180" s="363"/>
      <c r="AD180" s="364"/>
    </row>
    <row r="181" spans="3:30" ht="19.5" customHeight="1">
      <c r="C181" s="368"/>
      <c r="D181" s="368"/>
      <c r="E181" s="404"/>
      <c r="F181" s="404"/>
      <c r="G181" s="404"/>
      <c r="H181" s="404"/>
      <c r="I181" s="398" t="s">
        <v>221</v>
      </c>
      <c r="J181" s="398"/>
      <c r="K181" s="398"/>
      <c r="L181" s="372"/>
      <c r="M181" s="387"/>
      <c r="N181" s="387"/>
      <c r="O181" s="387"/>
      <c r="P181" s="387"/>
      <c r="Q181" s="22" t="s">
        <v>275</v>
      </c>
      <c r="R181" s="372"/>
      <c r="S181" s="373"/>
      <c r="T181" s="23" t="s">
        <v>276</v>
      </c>
      <c r="U181" s="387"/>
      <c r="V181" s="387"/>
      <c r="W181" s="387"/>
      <c r="X181" s="387"/>
      <c r="Y181" s="387"/>
      <c r="Z181" s="387"/>
      <c r="AA181" s="387"/>
      <c r="AB181" s="387"/>
      <c r="AC181" s="387"/>
      <c r="AD181" s="388"/>
    </row>
    <row r="182" spans="3:30" ht="19.5" customHeight="1">
      <c r="C182" s="368"/>
      <c r="D182" s="368"/>
      <c r="E182" s="404"/>
      <c r="F182" s="404"/>
      <c r="G182" s="404"/>
      <c r="H182" s="404"/>
      <c r="I182" s="398" t="s">
        <v>222</v>
      </c>
      <c r="J182" s="398"/>
      <c r="K182" s="398"/>
      <c r="L182" s="372"/>
      <c r="M182" s="387"/>
      <c r="N182" s="387"/>
      <c r="O182" s="387"/>
      <c r="P182" s="387"/>
      <c r="Q182" s="22" t="s">
        <v>277</v>
      </c>
      <c r="R182" s="372"/>
      <c r="S182" s="373"/>
      <c r="T182" s="23" t="s">
        <v>278</v>
      </c>
      <c r="U182" s="387"/>
      <c r="V182" s="387"/>
      <c r="W182" s="387"/>
      <c r="X182" s="387"/>
      <c r="Y182" s="387"/>
      <c r="Z182" s="387"/>
      <c r="AA182" s="387"/>
      <c r="AB182" s="387"/>
      <c r="AC182" s="387"/>
      <c r="AD182" s="388"/>
    </row>
    <row r="183" spans="3:30" ht="19.5" customHeight="1">
      <c r="C183" s="368"/>
      <c r="D183" s="368"/>
      <c r="E183" s="404"/>
      <c r="F183" s="404"/>
      <c r="G183" s="404"/>
      <c r="H183" s="404"/>
      <c r="I183" s="399" t="s">
        <v>219</v>
      </c>
      <c r="J183" s="399"/>
      <c r="K183" s="399"/>
      <c r="L183" s="374">
        <f>SUM(L180:P182)</f>
        <v>0</v>
      </c>
      <c r="M183" s="380"/>
      <c r="N183" s="380"/>
      <c r="O183" s="380"/>
      <c r="P183" s="380"/>
      <c r="Q183" s="24" t="s">
        <v>279</v>
      </c>
      <c r="R183" s="374">
        <f>SUM(R180:S182)</f>
        <v>0</v>
      </c>
      <c r="S183" s="375"/>
      <c r="T183" s="25" t="s">
        <v>280</v>
      </c>
      <c r="U183" s="380">
        <f>SUM(U180:Y182)</f>
        <v>0</v>
      </c>
      <c r="V183" s="380"/>
      <c r="W183" s="380"/>
      <c r="X183" s="380"/>
      <c r="Y183" s="380"/>
      <c r="Z183" s="380">
        <f>SUM(Z180:AD182)</f>
        <v>0</v>
      </c>
      <c r="AA183" s="380"/>
      <c r="AB183" s="380"/>
      <c r="AC183" s="380"/>
      <c r="AD183" s="381"/>
    </row>
    <row r="184" spans="3:30" ht="19.5" customHeight="1">
      <c r="C184" s="368"/>
      <c r="D184" s="368"/>
      <c r="E184" s="405" t="s">
        <v>302</v>
      </c>
      <c r="F184" s="404"/>
      <c r="G184" s="404"/>
      <c r="H184" s="404"/>
      <c r="I184" s="397" t="s">
        <v>220</v>
      </c>
      <c r="J184" s="397"/>
      <c r="K184" s="397"/>
      <c r="L184" s="394"/>
      <c r="M184" s="395"/>
      <c r="N184" s="395"/>
      <c r="O184" s="395"/>
      <c r="P184" s="395"/>
      <c r="Q184" s="26" t="s">
        <v>273</v>
      </c>
      <c r="R184" s="376"/>
      <c r="S184" s="377"/>
      <c r="T184" s="27" t="s">
        <v>274</v>
      </c>
      <c r="U184" s="395"/>
      <c r="V184" s="395"/>
      <c r="W184" s="395"/>
      <c r="X184" s="395"/>
      <c r="Y184" s="395"/>
      <c r="Z184" s="395"/>
      <c r="AA184" s="395"/>
      <c r="AB184" s="395"/>
      <c r="AC184" s="395"/>
      <c r="AD184" s="396"/>
    </row>
    <row r="185" spans="3:30" ht="19.5" customHeight="1">
      <c r="C185" s="368"/>
      <c r="D185" s="368"/>
      <c r="E185" s="404"/>
      <c r="F185" s="404"/>
      <c r="G185" s="404"/>
      <c r="H185" s="404"/>
      <c r="I185" s="398" t="s">
        <v>221</v>
      </c>
      <c r="J185" s="398"/>
      <c r="K185" s="398"/>
      <c r="L185" s="393"/>
      <c r="M185" s="387"/>
      <c r="N185" s="387"/>
      <c r="O185" s="387"/>
      <c r="P185" s="387"/>
      <c r="Q185" s="22" t="s">
        <v>281</v>
      </c>
      <c r="R185" s="372"/>
      <c r="S185" s="373"/>
      <c r="T185" s="23" t="s">
        <v>282</v>
      </c>
      <c r="U185" s="387"/>
      <c r="V185" s="387"/>
      <c r="W185" s="387"/>
      <c r="X185" s="387"/>
      <c r="Y185" s="387"/>
      <c r="Z185" s="387"/>
      <c r="AA185" s="387"/>
      <c r="AB185" s="387"/>
      <c r="AC185" s="387"/>
      <c r="AD185" s="388"/>
    </row>
    <row r="186" spans="3:30" ht="19.5" customHeight="1">
      <c r="C186" s="368"/>
      <c r="D186" s="368"/>
      <c r="E186" s="404"/>
      <c r="F186" s="404"/>
      <c r="G186" s="404"/>
      <c r="H186" s="404"/>
      <c r="I186" s="398" t="s">
        <v>222</v>
      </c>
      <c r="J186" s="398"/>
      <c r="K186" s="398"/>
      <c r="L186" s="393"/>
      <c r="M186" s="387"/>
      <c r="N186" s="387"/>
      <c r="O186" s="387"/>
      <c r="P186" s="387"/>
      <c r="Q186" s="22" t="s">
        <v>277</v>
      </c>
      <c r="R186" s="372"/>
      <c r="S186" s="373"/>
      <c r="T186" s="23" t="s">
        <v>278</v>
      </c>
      <c r="U186" s="387"/>
      <c r="V186" s="387"/>
      <c r="W186" s="387"/>
      <c r="X186" s="387"/>
      <c r="Y186" s="387"/>
      <c r="Z186" s="387"/>
      <c r="AA186" s="387"/>
      <c r="AB186" s="387"/>
      <c r="AC186" s="387"/>
      <c r="AD186" s="388"/>
    </row>
    <row r="187" spans="3:30" ht="19.5" customHeight="1">
      <c r="C187" s="368"/>
      <c r="D187" s="368"/>
      <c r="E187" s="404"/>
      <c r="F187" s="404"/>
      <c r="G187" s="404"/>
      <c r="H187" s="404"/>
      <c r="I187" s="399" t="s">
        <v>219</v>
      </c>
      <c r="J187" s="399"/>
      <c r="K187" s="399"/>
      <c r="L187" s="403">
        <f>SUM(L184:P186)</f>
        <v>0</v>
      </c>
      <c r="M187" s="389"/>
      <c r="N187" s="389"/>
      <c r="O187" s="389"/>
      <c r="P187" s="389"/>
      <c r="Q187" s="28" t="s">
        <v>279</v>
      </c>
      <c r="R187" s="378">
        <f>SUM(R184:S186)</f>
        <v>0</v>
      </c>
      <c r="S187" s="379"/>
      <c r="T187" s="29" t="s">
        <v>280</v>
      </c>
      <c r="U187" s="389">
        <f>SUM(U184:Y186)</f>
        <v>0</v>
      </c>
      <c r="V187" s="389"/>
      <c r="W187" s="389"/>
      <c r="X187" s="389"/>
      <c r="Y187" s="389"/>
      <c r="Z187" s="389">
        <f>SUM(Z184:AD186)</f>
        <v>0</v>
      </c>
      <c r="AA187" s="389"/>
      <c r="AB187" s="389"/>
      <c r="AC187" s="389"/>
      <c r="AD187" s="390"/>
    </row>
    <row r="188" spans="3:30" ht="19.5" customHeight="1">
      <c r="C188" s="368"/>
      <c r="D188" s="368"/>
      <c r="E188" s="404" t="s">
        <v>217</v>
      </c>
      <c r="F188" s="404"/>
      <c r="G188" s="404"/>
      <c r="H188" s="404"/>
      <c r="I188" s="397" t="s">
        <v>220</v>
      </c>
      <c r="J188" s="397"/>
      <c r="K188" s="397"/>
      <c r="L188" s="391"/>
      <c r="M188" s="363"/>
      <c r="N188" s="363"/>
      <c r="O188" s="363"/>
      <c r="P188" s="363"/>
      <c r="Q188" s="30" t="s">
        <v>273</v>
      </c>
      <c r="R188" s="391"/>
      <c r="S188" s="392"/>
      <c r="T188" s="31" t="s">
        <v>274</v>
      </c>
      <c r="U188" s="363"/>
      <c r="V188" s="363"/>
      <c r="W188" s="363"/>
      <c r="X188" s="363"/>
      <c r="Y188" s="363"/>
      <c r="Z188" s="363"/>
      <c r="AA188" s="363"/>
      <c r="AB188" s="363"/>
      <c r="AC188" s="363"/>
      <c r="AD188" s="364"/>
    </row>
    <row r="189" spans="3:30" ht="19.5" customHeight="1">
      <c r="C189" s="368"/>
      <c r="D189" s="368"/>
      <c r="E189" s="404"/>
      <c r="F189" s="404"/>
      <c r="G189" s="404"/>
      <c r="H189" s="404"/>
      <c r="I189" s="398" t="s">
        <v>221</v>
      </c>
      <c r="J189" s="398"/>
      <c r="K189" s="398"/>
      <c r="L189" s="372"/>
      <c r="M189" s="387"/>
      <c r="N189" s="387"/>
      <c r="O189" s="387"/>
      <c r="P189" s="387"/>
      <c r="Q189" s="22" t="s">
        <v>281</v>
      </c>
      <c r="R189" s="372"/>
      <c r="S189" s="373"/>
      <c r="T189" s="23" t="s">
        <v>282</v>
      </c>
      <c r="U189" s="387"/>
      <c r="V189" s="387"/>
      <c r="W189" s="387"/>
      <c r="X189" s="387"/>
      <c r="Y189" s="387"/>
      <c r="Z189" s="387"/>
      <c r="AA189" s="387"/>
      <c r="AB189" s="387"/>
      <c r="AC189" s="387"/>
      <c r="AD189" s="388"/>
    </row>
    <row r="190" spans="3:30" ht="19.5" customHeight="1">
      <c r="C190" s="368"/>
      <c r="D190" s="368"/>
      <c r="E190" s="404"/>
      <c r="F190" s="404"/>
      <c r="G190" s="404"/>
      <c r="H190" s="404"/>
      <c r="I190" s="398" t="s">
        <v>222</v>
      </c>
      <c r="J190" s="398"/>
      <c r="K190" s="398"/>
      <c r="L190" s="372"/>
      <c r="M190" s="387"/>
      <c r="N190" s="387"/>
      <c r="O190" s="387"/>
      <c r="P190" s="387"/>
      <c r="Q190" s="22" t="s">
        <v>277</v>
      </c>
      <c r="R190" s="372"/>
      <c r="S190" s="373"/>
      <c r="T190" s="23" t="s">
        <v>278</v>
      </c>
      <c r="U190" s="387"/>
      <c r="V190" s="387"/>
      <c r="W190" s="387"/>
      <c r="X190" s="387"/>
      <c r="Y190" s="387"/>
      <c r="Z190" s="387"/>
      <c r="AA190" s="387"/>
      <c r="AB190" s="387"/>
      <c r="AC190" s="387"/>
      <c r="AD190" s="388"/>
    </row>
    <row r="191" spans="3:30" ht="19.5" customHeight="1">
      <c r="C191" s="368"/>
      <c r="D191" s="368"/>
      <c r="E191" s="404"/>
      <c r="F191" s="404"/>
      <c r="G191" s="404"/>
      <c r="H191" s="404"/>
      <c r="I191" s="399" t="s">
        <v>219</v>
      </c>
      <c r="J191" s="399"/>
      <c r="K191" s="399"/>
      <c r="L191" s="374">
        <f>SUM(L188:P190)</f>
        <v>0</v>
      </c>
      <c r="M191" s="380"/>
      <c r="N191" s="380"/>
      <c r="O191" s="380"/>
      <c r="P191" s="380"/>
      <c r="Q191" s="24" t="s">
        <v>279</v>
      </c>
      <c r="R191" s="374">
        <f>SUM(R188:S190)</f>
        <v>0</v>
      </c>
      <c r="S191" s="375"/>
      <c r="T191" s="25" t="s">
        <v>280</v>
      </c>
      <c r="U191" s="380">
        <f>SUM(U188:Y190)</f>
        <v>0</v>
      </c>
      <c r="V191" s="380"/>
      <c r="W191" s="380"/>
      <c r="X191" s="380"/>
      <c r="Y191" s="380"/>
      <c r="Z191" s="380">
        <f>SUM(Z188:AD190)</f>
        <v>0</v>
      </c>
      <c r="AA191" s="380"/>
      <c r="AB191" s="380"/>
      <c r="AC191" s="380"/>
      <c r="AD191" s="381"/>
    </row>
    <row r="192" spans="3:30" ht="19.5" customHeight="1" thickBot="1">
      <c r="C192" s="397" t="s">
        <v>223</v>
      </c>
      <c r="D192" s="397"/>
      <c r="E192" s="397"/>
      <c r="F192" s="397"/>
      <c r="G192" s="397"/>
      <c r="H192" s="397"/>
      <c r="I192" s="397"/>
      <c r="J192" s="397"/>
      <c r="K192" s="397"/>
      <c r="L192" s="382">
        <f>L183+L187+L191</f>
        <v>0</v>
      </c>
      <c r="M192" s="383"/>
      <c r="N192" s="383"/>
      <c r="O192" s="383"/>
      <c r="P192" s="383"/>
      <c r="Q192" s="32" t="s">
        <v>283</v>
      </c>
      <c r="R192" s="385">
        <f>R183+R187+R191</f>
        <v>0</v>
      </c>
      <c r="S192" s="386"/>
      <c r="T192" s="33" t="s">
        <v>284</v>
      </c>
      <c r="U192" s="383">
        <f>U183+U187+U191</f>
        <v>0</v>
      </c>
      <c r="V192" s="383"/>
      <c r="W192" s="383"/>
      <c r="X192" s="383"/>
      <c r="Y192" s="383"/>
      <c r="Z192" s="383">
        <f>Z183+Z187+Z191</f>
        <v>0</v>
      </c>
      <c r="AA192" s="383"/>
      <c r="AB192" s="383"/>
      <c r="AC192" s="383"/>
      <c r="AD192" s="384"/>
    </row>
    <row r="193" spans="3:30" ht="19.5" customHeight="1" thickTop="1">
      <c r="C193" s="400" t="s">
        <v>224</v>
      </c>
      <c r="D193" s="401"/>
      <c r="E193" s="401"/>
      <c r="F193" s="401"/>
      <c r="G193" s="401"/>
      <c r="H193" s="401"/>
      <c r="I193" s="401"/>
      <c r="J193" s="401"/>
      <c r="K193" s="402"/>
      <c r="L193" s="369">
        <f>L192</f>
        <v>0</v>
      </c>
      <c r="M193" s="370"/>
      <c r="N193" s="370"/>
      <c r="O193" s="370"/>
      <c r="P193" s="370"/>
      <c r="Q193" s="406"/>
      <c r="R193" s="406"/>
      <c r="S193" s="406"/>
      <c r="T193" s="406"/>
      <c r="U193" s="370">
        <f>L193+U192</f>
        <v>0</v>
      </c>
      <c r="V193" s="370"/>
      <c r="W193" s="370"/>
      <c r="X193" s="370"/>
      <c r="Y193" s="370"/>
      <c r="Z193" s="370">
        <f>U193+Z192</f>
        <v>0</v>
      </c>
      <c r="AA193" s="370"/>
      <c r="AB193" s="370"/>
      <c r="AC193" s="370"/>
      <c r="AD193" s="371"/>
    </row>
    <row r="194" ht="19.5" customHeight="1">
      <c r="D194" s="9" t="s">
        <v>285</v>
      </c>
    </row>
  </sheetData>
  <sheetProtection/>
  <mergeCells count="285">
    <mergeCell ref="C15:J15"/>
    <mergeCell ref="C16:J16"/>
    <mergeCell ref="C17:J17"/>
    <mergeCell ref="C18:J18"/>
    <mergeCell ref="S5:U5"/>
    <mergeCell ref="V5:AF5"/>
    <mergeCell ref="C5:D5"/>
    <mergeCell ref="E5:M5"/>
    <mergeCell ref="N5:O5"/>
    <mergeCell ref="P5:R5"/>
    <mergeCell ref="Q21:AA21"/>
    <mergeCell ref="AB21:AF21"/>
    <mergeCell ref="Y15:AF15"/>
    <mergeCell ref="Y16:AF16"/>
    <mergeCell ref="Y17:AF17"/>
    <mergeCell ref="Y18:AF18"/>
    <mergeCell ref="K15:X15"/>
    <mergeCell ref="K16:X16"/>
    <mergeCell ref="K17:X17"/>
    <mergeCell ref="K18:X18"/>
    <mergeCell ref="Q24:AA24"/>
    <mergeCell ref="Q25:AA25"/>
    <mergeCell ref="AB22:AF22"/>
    <mergeCell ref="AB24:AF24"/>
    <mergeCell ref="AB25:AF25"/>
    <mergeCell ref="C24:H24"/>
    <mergeCell ref="C25:H25"/>
    <mergeCell ref="I22:P22"/>
    <mergeCell ref="I24:P24"/>
    <mergeCell ref="I25:P25"/>
    <mergeCell ref="M28:Q28"/>
    <mergeCell ref="R28:U28"/>
    <mergeCell ref="V28:AB28"/>
    <mergeCell ref="AC28:AF28"/>
    <mergeCell ref="Y145:AF145"/>
    <mergeCell ref="C146:M146"/>
    <mergeCell ref="N146:X146"/>
    <mergeCell ref="Y146:AF146"/>
    <mergeCell ref="C145:M145"/>
    <mergeCell ref="N145:X145"/>
    <mergeCell ref="G29:L29"/>
    <mergeCell ref="G30:L30"/>
    <mergeCell ref="G31:L31"/>
    <mergeCell ref="G32:L32"/>
    <mergeCell ref="C28:F28"/>
    <mergeCell ref="G28:L28"/>
    <mergeCell ref="C29:F29"/>
    <mergeCell ref="C30:F30"/>
    <mergeCell ref="R29:U29"/>
    <mergeCell ref="R30:U30"/>
    <mergeCell ref="R31:U31"/>
    <mergeCell ref="R32:U32"/>
    <mergeCell ref="M29:Q29"/>
    <mergeCell ref="M30:Q30"/>
    <mergeCell ref="AC29:AF29"/>
    <mergeCell ref="AC30:AF30"/>
    <mergeCell ref="AC31:AF31"/>
    <mergeCell ref="AC32:AF32"/>
    <mergeCell ref="V29:AB29"/>
    <mergeCell ref="V30:AB30"/>
    <mergeCell ref="C35:K35"/>
    <mergeCell ref="L35:Q35"/>
    <mergeCell ref="R35:Z35"/>
    <mergeCell ref="AA35:AF35"/>
    <mergeCell ref="V31:AB31"/>
    <mergeCell ref="V32:AB32"/>
    <mergeCell ref="M31:Q31"/>
    <mergeCell ref="M32:Q32"/>
    <mergeCell ref="C31:F31"/>
    <mergeCell ref="C32:F32"/>
    <mergeCell ref="C129:AF140"/>
    <mergeCell ref="C36:K37"/>
    <mergeCell ref="L36:Q37"/>
    <mergeCell ref="C144:M144"/>
    <mergeCell ref="N144:X144"/>
    <mergeCell ref="Y144:AF144"/>
    <mergeCell ref="C124:AF126"/>
    <mergeCell ref="C123:AF123"/>
    <mergeCell ref="R36:Z37"/>
    <mergeCell ref="AA36:AF37"/>
    <mergeCell ref="C6:AF6"/>
    <mergeCell ref="C7:AF12"/>
    <mergeCell ref="C23:H23"/>
    <mergeCell ref="I23:P23"/>
    <mergeCell ref="Q23:AA23"/>
    <mergeCell ref="AB23:AF23"/>
    <mergeCell ref="Q22:AA22"/>
    <mergeCell ref="C22:H22"/>
    <mergeCell ref="C21:H21"/>
    <mergeCell ref="I21:P21"/>
    <mergeCell ref="C120:Q122"/>
    <mergeCell ref="R120:AF122"/>
    <mergeCell ref="C42:AF48"/>
    <mergeCell ref="C51:AF57"/>
    <mergeCell ref="Z63:AF65"/>
    <mergeCell ref="Z66:AF68"/>
    <mergeCell ref="C119:Q119"/>
    <mergeCell ref="R119:AF119"/>
    <mergeCell ref="I72:Y74"/>
    <mergeCell ref="I75:Y77"/>
    <mergeCell ref="C61:H62"/>
    <mergeCell ref="I61:Y62"/>
    <mergeCell ref="Z61:AF62"/>
    <mergeCell ref="C75:H77"/>
    <mergeCell ref="I63:Y65"/>
    <mergeCell ref="I66:Y68"/>
    <mergeCell ref="I69:Y71"/>
    <mergeCell ref="C63:H65"/>
    <mergeCell ref="C66:H68"/>
    <mergeCell ref="C69:H71"/>
    <mergeCell ref="C81:AF86"/>
    <mergeCell ref="C89:AF94"/>
    <mergeCell ref="C111:AF116"/>
    <mergeCell ref="C97:AF108"/>
    <mergeCell ref="Z69:AF71"/>
    <mergeCell ref="Z72:AF74"/>
    <mergeCell ref="Z75:AF77"/>
    <mergeCell ref="C72:H74"/>
    <mergeCell ref="W150:X150"/>
    <mergeCell ref="U150:V150"/>
    <mergeCell ref="S150:T150"/>
    <mergeCell ref="Q150:R150"/>
    <mergeCell ref="AE150:AF150"/>
    <mergeCell ref="AC150:AD150"/>
    <mergeCell ref="AA150:AB150"/>
    <mergeCell ref="Y150:Z150"/>
    <mergeCell ref="C150:H150"/>
    <mergeCell ref="C151:H151"/>
    <mergeCell ref="C152:H152"/>
    <mergeCell ref="O150:P150"/>
    <mergeCell ref="M150:N150"/>
    <mergeCell ref="K150:L150"/>
    <mergeCell ref="I150:J150"/>
    <mergeCell ref="K151:L151"/>
    <mergeCell ref="M151:N151"/>
    <mergeCell ref="O151:P151"/>
    <mergeCell ref="C153:H153"/>
    <mergeCell ref="C154:H154"/>
    <mergeCell ref="C155:H155"/>
    <mergeCell ref="I151:J151"/>
    <mergeCell ref="I152:J152"/>
    <mergeCell ref="I153:J153"/>
    <mergeCell ref="I154:J154"/>
    <mergeCell ref="I155:J155"/>
    <mergeCell ref="O152:P152"/>
    <mergeCell ref="Q152:R152"/>
    <mergeCell ref="Y151:Z151"/>
    <mergeCell ref="AA151:AB151"/>
    <mergeCell ref="AC151:AD151"/>
    <mergeCell ref="AE151:AF151"/>
    <mergeCell ref="Q151:R151"/>
    <mergeCell ref="S151:T151"/>
    <mergeCell ref="U151:V151"/>
    <mergeCell ref="W151:X151"/>
    <mergeCell ref="AE152:AF152"/>
    <mergeCell ref="K153:L153"/>
    <mergeCell ref="M153:N153"/>
    <mergeCell ref="O153:P153"/>
    <mergeCell ref="Q153:R153"/>
    <mergeCell ref="S153:T153"/>
    <mergeCell ref="U153:V153"/>
    <mergeCell ref="W153:X153"/>
    <mergeCell ref="S152:T152"/>
    <mergeCell ref="U152:V152"/>
    <mergeCell ref="K154:L154"/>
    <mergeCell ref="M154:N154"/>
    <mergeCell ref="O154:P154"/>
    <mergeCell ref="Q154:R154"/>
    <mergeCell ref="AA152:AB152"/>
    <mergeCell ref="AC152:AD152"/>
    <mergeCell ref="W152:X152"/>
    <mergeCell ref="Y152:Z152"/>
    <mergeCell ref="K152:L152"/>
    <mergeCell ref="M152:N152"/>
    <mergeCell ref="AC154:AD154"/>
    <mergeCell ref="AE154:AF154"/>
    <mergeCell ref="AA153:AB153"/>
    <mergeCell ref="AC153:AD153"/>
    <mergeCell ref="AE153:AF153"/>
    <mergeCell ref="Y153:Z153"/>
    <mergeCell ref="Q155:R155"/>
    <mergeCell ref="Y154:Z154"/>
    <mergeCell ref="AA154:AB154"/>
    <mergeCell ref="S154:T154"/>
    <mergeCell ref="U154:V154"/>
    <mergeCell ref="W154:X154"/>
    <mergeCell ref="AA155:AB155"/>
    <mergeCell ref="AC155:AD155"/>
    <mergeCell ref="AE155:AF155"/>
    <mergeCell ref="C158:AF161"/>
    <mergeCell ref="S155:T155"/>
    <mergeCell ref="U155:V155"/>
    <mergeCell ref="W155:X155"/>
    <mergeCell ref="Y155:Z155"/>
    <mergeCell ref="K155:L155"/>
    <mergeCell ref="M155:N155"/>
    <mergeCell ref="O155:P155"/>
    <mergeCell ref="C171:H173"/>
    <mergeCell ref="I165:AF167"/>
    <mergeCell ref="I168:AF170"/>
    <mergeCell ref="I171:AF173"/>
    <mergeCell ref="C164:H164"/>
    <mergeCell ref="I164:AF164"/>
    <mergeCell ref="C165:H167"/>
    <mergeCell ref="C168:H170"/>
    <mergeCell ref="E180:H183"/>
    <mergeCell ref="E184:H187"/>
    <mergeCell ref="I187:K187"/>
    <mergeCell ref="Q193:T193"/>
    <mergeCell ref="I185:K185"/>
    <mergeCell ref="I186:K186"/>
    <mergeCell ref="E188:H191"/>
    <mergeCell ref="I188:K188"/>
    <mergeCell ref="I189:K189"/>
    <mergeCell ref="I190:K190"/>
    <mergeCell ref="C193:K193"/>
    <mergeCell ref="L180:P180"/>
    <mergeCell ref="L181:P181"/>
    <mergeCell ref="L183:P183"/>
    <mergeCell ref="L185:P185"/>
    <mergeCell ref="L187:P187"/>
    <mergeCell ref="L189:P189"/>
    <mergeCell ref="L191:P191"/>
    <mergeCell ref="I180:K180"/>
    <mergeCell ref="I191:K191"/>
    <mergeCell ref="U181:Y181"/>
    <mergeCell ref="Z181:AD181"/>
    <mergeCell ref="L182:P182"/>
    <mergeCell ref="U182:Y182"/>
    <mergeCell ref="Z182:AD182"/>
    <mergeCell ref="C192:K192"/>
    <mergeCell ref="I181:K181"/>
    <mergeCell ref="I182:K182"/>
    <mergeCell ref="I183:K183"/>
    <mergeCell ref="I184:K184"/>
    <mergeCell ref="U185:Y185"/>
    <mergeCell ref="Z185:AD185"/>
    <mergeCell ref="L186:P186"/>
    <mergeCell ref="U186:Y186"/>
    <mergeCell ref="Z186:AD186"/>
    <mergeCell ref="U183:Y183"/>
    <mergeCell ref="Z183:AD183"/>
    <mergeCell ref="L184:P184"/>
    <mergeCell ref="U184:Y184"/>
    <mergeCell ref="Z184:AD184"/>
    <mergeCell ref="U187:Y187"/>
    <mergeCell ref="Z187:AD187"/>
    <mergeCell ref="L188:P188"/>
    <mergeCell ref="U188:Y188"/>
    <mergeCell ref="Z188:AD188"/>
    <mergeCell ref="R188:S188"/>
    <mergeCell ref="U189:Y189"/>
    <mergeCell ref="Z189:AD189"/>
    <mergeCell ref="L190:P190"/>
    <mergeCell ref="U190:Y190"/>
    <mergeCell ref="Z190:AD190"/>
    <mergeCell ref="R189:S189"/>
    <mergeCell ref="R190:S190"/>
    <mergeCell ref="U191:Y191"/>
    <mergeCell ref="Z191:AD191"/>
    <mergeCell ref="L192:P192"/>
    <mergeCell ref="U192:Y192"/>
    <mergeCell ref="Z192:AD192"/>
    <mergeCell ref="R191:S191"/>
    <mergeCell ref="R192:S192"/>
    <mergeCell ref="L193:P193"/>
    <mergeCell ref="U193:Y193"/>
    <mergeCell ref="Z193:AD193"/>
    <mergeCell ref="R181:S181"/>
    <mergeCell ref="R182:S182"/>
    <mergeCell ref="R183:S183"/>
    <mergeCell ref="R184:S184"/>
    <mergeCell ref="R185:S185"/>
    <mergeCell ref="R186:S186"/>
    <mergeCell ref="R187:S187"/>
    <mergeCell ref="U178:Y179"/>
    <mergeCell ref="Z178:AD179"/>
    <mergeCell ref="C178:K179"/>
    <mergeCell ref="R180:S180"/>
    <mergeCell ref="U180:Y180"/>
    <mergeCell ref="Z180:AD180"/>
    <mergeCell ref="Q179:T179"/>
    <mergeCell ref="L178:T178"/>
    <mergeCell ref="L179:P179"/>
    <mergeCell ref="C180:D191"/>
  </mergeCells>
  <printOptions horizontalCentered="1"/>
  <pageMargins left="0.7874015748031497" right="0.7874015748031497" top="0.984251968503937" bottom="0.7874015748031497" header="0.5118110236220472" footer="0.3937007874015748"/>
  <pageSetup firstPageNumber="4" useFirstPageNumber="1" horizontalDpi="600" verticalDpi="600" orientation="portrait" paperSize="9" r:id="rId2"/>
  <headerFooter alignWithMargins="0">
    <oddFooter>&amp;C&amp;"ＭＳ ゴシック,標準"&amp;10－ &amp;P －</oddFooter>
  </headerFooter>
  <rowBreaks count="2" manualBreakCount="2">
    <brk id="78" max="32" man="1"/>
    <brk id="116" max="32"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D36" sqref="D36"/>
    </sheetView>
  </sheetViews>
  <sheetFormatPr defaultColWidth="9.00390625" defaultRowHeight="18" customHeight="1"/>
  <cols>
    <col min="1" max="1" width="4.125" style="6" customWidth="1"/>
    <col min="2" max="2" width="3.375" style="6" customWidth="1"/>
    <col min="3" max="3" width="19.375" style="6" customWidth="1"/>
    <col min="4" max="6" width="11.375" style="6" customWidth="1"/>
    <col min="7" max="7" width="23.625" style="6" customWidth="1"/>
    <col min="8" max="8" width="13.50390625" style="6" customWidth="1"/>
    <col min="9" max="16384" width="9.00390625" style="6" customWidth="1"/>
  </cols>
  <sheetData>
    <row r="1" ht="18" customHeight="1">
      <c r="A1" s="8" t="s">
        <v>117</v>
      </c>
    </row>
    <row r="3" spans="6:7" ht="18" customHeight="1">
      <c r="F3" s="9"/>
      <c r="G3" s="63" t="s">
        <v>114</v>
      </c>
    </row>
    <row r="4" spans="1:7" ht="18" customHeight="1">
      <c r="A4" s="589" t="s">
        <v>11</v>
      </c>
      <c r="B4" s="590"/>
      <c r="C4" s="590"/>
      <c r="D4" s="34" t="s">
        <v>87</v>
      </c>
      <c r="E4" s="34" t="s">
        <v>88</v>
      </c>
      <c r="F4" s="34" t="s">
        <v>89</v>
      </c>
      <c r="G4" s="500" t="s">
        <v>94</v>
      </c>
    </row>
    <row r="5" spans="1:7" s="35" customFormat="1" ht="25.5" customHeight="1">
      <c r="A5" s="591"/>
      <c r="B5" s="592"/>
      <c r="C5" s="592"/>
      <c r="D5" s="62" t="s">
        <v>312</v>
      </c>
      <c r="E5" s="62" t="s">
        <v>312</v>
      </c>
      <c r="F5" s="62" t="s">
        <v>312</v>
      </c>
      <c r="G5" s="586"/>
    </row>
    <row r="6" spans="1:7" s="9" customFormat="1" ht="18" customHeight="1">
      <c r="A6" s="587" t="s">
        <v>4</v>
      </c>
      <c r="B6" s="588"/>
      <c r="C6" s="588"/>
      <c r="D6" s="37">
        <f>+'資料１'!N2</f>
        <v>0</v>
      </c>
      <c r="E6" s="37">
        <f>+'資料１'!N19</f>
        <v>0</v>
      </c>
      <c r="F6" s="37">
        <f>+'資料１'!N37</f>
        <v>0</v>
      </c>
      <c r="G6" s="38" t="s">
        <v>21</v>
      </c>
    </row>
    <row r="7" spans="1:7" s="9" customFormat="1" ht="18" customHeight="1">
      <c r="A7" s="580" t="s">
        <v>5</v>
      </c>
      <c r="B7" s="577"/>
      <c r="C7" s="577"/>
      <c r="D7" s="40">
        <f>IF(+'資料２・３'!C10=0,+'資料２・３'!C21,+'資料２・３'!C10)</f>
        <v>0</v>
      </c>
      <c r="E7" s="40">
        <f>IF(+'資料２・３'!D10=0,+'資料２・３'!D21,+'資料２・３'!D10)</f>
        <v>0</v>
      </c>
      <c r="F7" s="40">
        <f>IF(+'資料２・３'!E10=0,+'資料２・３'!E21,+'資料２・３'!E10)</f>
        <v>0</v>
      </c>
      <c r="G7" s="41" t="s">
        <v>81</v>
      </c>
    </row>
    <row r="8" spans="1:7" s="9" customFormat="1" ht="18" customHeight="1">
      <c r="A8" s="580" t="s">
        <v>307</v>
      </c>
      <c r="B8" s="577"/>
      <c r="C8" s="577"/>
      <c r="D8" s="40">
        <f>D6-D7</f>
        <v>0</v>
      </c>
      <c r="E8" s="40">
        <f>E6-E7</f>
        <v>0</v>
      </c>
      <c r="F8" s="40">
        <f>F6-F7</f>
        <v>0</v>
      </c>
      <c r="G8" s="41"/>
    </row>
    <row r="9" spans="1:7" s="9" customFormat="1" ht="18" customHeight="1">
      <c r="A9" s="580" t="s">
        <v>6</v>
      </c>
      <c r="B9" s="577"/>
      <c r="C9" s="577"/>
      <c r="D9" s="40">
        <f>'資料２・３'!C54</f>
        <v>0</v>
      </c>
      <c r="E9" s="40">
        <f>'資料２・３'!D54</f>
        <v>0</v>
      </c>
      <c r="F9" s="40">
        <f>'資料２・３'!E54</f>
        <v>0</v>
      </c>
      <c r="G9" s="41" t="s">
        <v>37</v>
      </c>
    </row>
    <row r="10" spans="1:7" s="9" customFormat="1" ht="18" customHeight="1">
      <c r="A10" s="580" t="s">
        <v>308</v>
      </c>
      <c r="B10" s="577"/>
      <c r="C10" s="577"/>
      <c r="D10" s="40">
        <f>D8-D9</f>
        <v>0</v>
      </c>
      <c r="E10" s="40">
        <f>E8-E9</f>
        <v>0</v>
      </c>
      <c r="F10" s="40">
        <f>F8-F9</f>
        <v>0</v>
      </c>
      <c r="G10" s="41"/>
    </row>
    <row r="11" spans="1:7" s="9" customFormat="1" ht="18" customHeight="1">
      <c r="A11" s="580" t="s">
        <v>7</v>
      </c>
      <c r="B11" s="577"/>
      <c r="C11" s="577"/>
      <c r="D11" s="40">
        <f>'資料４・５・６'!D27</f>
        <v>0</v>
      </c>
      <c r="E11" s="40">
        <f>'資料４・５・６'!E27</f>
        <v>0</v>
      </c>
      <c r="F11" s="40">
        <f>'資料４・５・６'!F27</f>
        <v>0</v>
      </c>
      <c r="G11" s="41" t="s">
        <v>55</v>
      </c>
    </row>
    <row r="12" spans="1:7" s="9" customFormat="1" ht="18" customHeight="1">
      <c r="A12" s="580" t="s">
        <v>8</v>
      </c>
      <c r="B12" s="577"/>
      <c r="C12" s="577"/>
      <c r="D12" s="40">
        <f>'資料４・５・６'!D32</f>
        <v>0</v>
      </c>
      <c r="E12" s="40">
        <f>'資料４・５・６'!E32</f>
        <v>0</v>
      </c>
      <c r="F12" s="40">
        <f>'資料４・５・６'!F32</f>
        <v>0</v>
      </c>
      <c r="G12" s="41" t="s">
        <v>55</v>
      </c>
    </row>
    <row r="13" spans="1:7" s="9" customFormat="1" ht="18" customHeight="1">
      <c r="A13" s="580" t="s">
        <v>305</v>
      </c>
      <c r="B13" s="577"/>
      <c r="C13" s="577"/>
      <c r="D13" s="40">
        <f>D10+D11-D12</f>
        <v>0</v>
      </c>
      <c r="E13" s="40">
        <f>E10+E11-E12</f>
        <v>0</v>
      </c>
      <c r="F13" s="40">
        <f>F10+F11-F12</f>
        <v>0</v>
      </c>
      <c r="G13" s="42"/>
    </row>
    <row r="14" spans="1:8" s="9" customFormat="1" ht="29.25" customHeight="1">
      <c r="A14" s="580" t="s">
        <v>9</v>
      </c>
      <c r="B14" s="577"/>
      <c r="C14" s="577"/>
      <c r="D14" s="43"/>
      <c r="E14" s="43"/>
      <c r="F14" s="43"/>
      <c r="G14" s="44" t="s">
        <v>80</v>
      </c>
      <c r="H14" s="45"/>
    </row>
    <row r="15" spans="1:7" s="9" customFormat="1" ht="18" customHeight="1">
      <c r="A15" s="580" t="s">
        <v>306</v>
      </c>
      <c r="B15" s="577"/>
      <c r="C15" s="577"/>
      <c r="D15" s="40">
        <f>D13-D14</f>
        <v>0</v>
      </c>
      <c r="E15" s="40">
        <f>E13-E14</f>
        <v>0</v>
      </c>
      <c r="F15" s="40">
        <f>F13-F14</f>
        <v>0</v>
      </c>
      <c r="G15" s="42"/>
    </row>
    <row r="16" spans="1:7" s="9" customFormat="1" ht="18" customHeight="1">
      <c r="A16" s="580" t="s">
        <v>10</v>
      </c>
      <c r="B16" s="577"/>
      <c r="C16" s="577"/>
      <c r="D16" s="40">
        <f>'資料４・５・６'!F17</f>
        <v>0</v>
      </c>
      <c r="E16" s="40">
        <f>'資料４・５・６'!G17</f>
        <v>0</v>
      </c>
      <c r="F16" s="40">
        <f>'資料４・５・６'!H17</f>
        <v>0</v>
      </c>
      <c r="G16" s="41" t="s">
        <v>54</v>
      </c>
    </row>
    <row r="17" spans="1:7" s="9" customFormat="1" ht="18" customHeight="1">
      <c r="A17" s="580" t="s">
        <v>304</v>
      </c>
      <c r="B17" s="577"/>
      <c r="C17" s="577"/>
      <c r="D17" s="40">
        <f>D15+D16</f>
        <v>0</v>
      </c>
      <c r="E17" s="40">
        <f>E15+E16</f>
        <v>0</v>
      </c>
      <c r="F17" s="40">
        <f>F15+F16</f>
        <v>0</v>
      </c>
      <c r="G17" s="42"/>
    </row>
    <row r="18" spans="1:7" s="9" customFormat="1" ht="18" customHeight="1">
      <c r="A18" s="571"/>
      <c r="B18" s="572"/>
      <c r="C18" s="572"/>
      <c r="D18" s="47"/>
      <c r="E18" s="47"/>
      <c r="F18" s="47"/>
      <c r="G18" s="48"/>
    </row>
    <row r="19" spans="1:7" s="9" customFormat="1" ht="18" customHeight="1">
      <c r="A19" s="573" t="s">
        <v>82</v>
      </c>
      <c r="B19" s="574"/>
      <c r="C19" s="574"/>
      <c r="D19" s="49"/>
      <c r="E19" s="49"/>
      <c r="F19" s="49"/>
      <c r="G19" s="50"/>
    </row>
    <row r="20" spans="1:7" s="9" customFormat="1" ht="18" customHeight="1">
      <c r="A20" s="578" t="s">
        <v>16</v>
      </c>
      <c r="B20" s="575" t="s">
        <v>14</v>
      </c>
      <c r="C20" s="51" t="s">
        <v>309</v>
      </c>
      <c r="D20" s="52"/>
      <c r="E20" s="52"/>
      <c r="F20" s="52"/>
      <c r="G20" s="53"/>
    </row>
    <row r="21" spans="1:7" s="9" customFormat="1" ht="24.75" customHeight="1">
      <c r="A21" s="579"/>
      <c r="B21" s="576"/>
      <c r="C21" s="54" t="s">
        <v>407</v>
      </c>
      <c r="D21" s="43"/>
      <c r="E21" s="43"/>
      <c r="F21" s="43"/>
      <c r="G21" s="42"/>
    </row>
    <row r="22" spans="1:7" s="9" customFormat="1" ht="18" customHeight="1">
      <c r="A22" s="579"/>
      <c r="B22" s="576"/>
      <c r="C22" s="55" t="s">
        <v>310</v>
      </c>
      <c r="D22" s="43"/>
      <c r="E22" s="43"/>
      <c r="F22" s="43"/>
      <c r="G22" s="42"/>
    </row>
    <row r="23" spans="1:7" s="9" customFormat="1" ht="18" customHeight="1">
      <c r="A23" s="579"/>
      <c r="B23" s="576"/>
      <c r="C23" s="55" t="s">
        <v>311</v>
      </c>
      <c r="D23" s="43"/>
      <c r="E23" s="43"/>
      <c r="F23" s="43"/>
      <c r="G23" s="42"/>
    </row>
    <row r="24" spans="1:7" s="9" customFormat="1" ht="24.75" customHeight="1">
      <c r="A24" s="579"/>
      <c r="B24" s="576"/>
      <c r="C24" s="54" t="s">
        <v>408</v>
      </c>
      <c r="D24" s="43"/>
      <c r="E24" s="43"/>
      <c r="F24" s="43"/>
      <c r="G24" s="42"/>
    </row>
    <row r="25" spans="1:7" s="9" customFormat="1" ht="18" customHeight="1">
      <c r="A25" s="579"/>
      <c r="B25" s="576"/>
      <c r="C25" s="56" t="s">
        <v>313</v>
      </c>
      <c r="D25" s="40">
        <f>SUM(D20:D24)</f>
        <v>0</v>
      </c>
      <c r="E25" s="40">
        <f>SUM(E20:E24)</f>
        <v>0</v>
      </c>
      <c r="F25" s="40">
        <f>SUM(F20:F24)</f>
        <v>0</v>
      </c>
      <c r="G25" s="42"/>
    </row>
    <row r="26" spans="1:7" s="9" customFormat="1" ht="18" customHeight="1">
      <c r="A26" s="579"/>
      <c r="B26" s="577" t="s">
        <v>13</v>
      </c>
      <c r="C26" s="577"/>
      <c r="D26" s="43"/>
      <c r="E26" s="43"/>
      <c r="F26" s="43"/>
      <c r="G26" s="42"/>
    </row>
    <row r="27" spans="1:7" s="9" customFormat="1" ht="18" customHeight="1">
      <c r="A27" s="579"/>
      <c r="B27" s="577" t="s">
        <v>15</v>
      </c>
      <c r="C27" s="577"/>
      <c r="D27" s="40">
        <f>D17</f>
        <v>0</v>
      </c>
      <c r="E27" s="40">
        <f>E17</f>
        <v>0</v>
      </c>
      <c r="F27" s="40">
        <f>F17</f>
        <v>0</v>
      </c>
      <c r="G27" s="42"/>
    </row>
    <row r="28" spans="1:7" s="9" customFormat="1" ht="18" customHeight="1">
      <c r="A28" s="579"/>
      <c r="B28" s="577" t="s">
        <v>18</v>
      </c>
      <c r="C28" s="577"/>
      <c r="D28" s="40">
        <f>SUM(D25:D27)</f>
        <v>0</v>
      </c>
      <c r="E28" s="40">
        <f>SUM(E25:E27)</f>
        <v>0</v>
      </c>
      <c r="F28" s="40">
        <f>SUM(F25:F27)</f>
        <v>0</v>
      </c>
      <c r="G28" s="42"/>
    </row>
    <row r="29" spans="1:7" s="9" customFormat="1" ht="18" customHeight="1">
      <c r="A29" s="579" t="s">
        <v>22</v>
      </c>
      <c r="B29" s="577" t="s">
        <v>17</v>
      </c>
      <c r="C29" s="577"/>
      <c r="D29" s="40">
        <f>'資料７・８'!D18</f>
        <v>0</v>
      </c>
      <c r="E29" s="40">
        <f>'資料７・８'!E18</f>
        <v>0</v>
      </c>
      <c r="F29" s="40">
        <f>'資料７・８'!F18</f>
        <v>0</v>
      </c>
      <c r="G29" s="42" t="s">
        <v>83</v>
      </c>
    </row>
    <row r="30" spans="1:7" s="9" customFormat="1" ht="18" customHeight="1">
      <c r="A30" s="579"/>
      <c r="B30" s="577" t="s">
        <v>108</v>
      </c>
      <c r="C30" s="577"/>
      <c r="D30" s="40">
        <f>'資料７・８'!E26</f>
        <v>0</v>
      </c>
      <c r="E30" s="40">
        <f>'資料７・８'!F26</f>
        <v>0</v>
      </c>
      <c r="F30" s="40">
        <f>'資料７・８'!G26</f>
        <v>0</v>
      </c>
      <c r="G30" s="42" t="s">
        <v>111</v>
      </c>
    </row>
    <row r="31" spans="1:7" s="9" customFormat="1" ht="18" customHeight="1">
      <c r="A31" s="579"/>
      <c r="B31" s="577" t="s">
        <v>19</v>
      </c>
      <c r="C31" s="577"/>
      <c r="D31" s="43"/>
      <c r="E31" s="43"/>
      <c r="F31" s="43"/>
      <c r="G31" s="42"/>
    </row>
    <row r="32" spans="1:7" s="9" customFormat="1" ht="18" customHeight="1">
      <c r="A32" s="579"/>
      <c r="B32" s="577" t="s">
        <v>20</v>
      </c>
      <c r="C32" s="577"/>
      <c r="D32" s="40">
        <f>SUM(D29:D31)</f>
        <v>0</v>
      </c>
      <c r="E32" s="40">
        <f>SUM(E29:E31)</f>
        <v>0</v>
      </c>
      <c r="F32" s="40">
        <f>SUM(F29:F31)</f>
        <v>0</v>
      </c>
      <c r="G32" s="42"/>
    </row>
    <row r="33" spans="1:7" s="9" customFormat="1" ht="18" customHeight="1">
      <c r="A33" s="580" t="s">
        <v>314</v>
      </c>
      <c r="B33" s="577"/>
      <c r="C33" s="577"/>
      <c r="D33" s="40">
        <f>D28-D32</f>
        <v>0</v>
      </c>
      <c r="E33" s="40">
        <f>E28-E32</f>
        <v>0</v>
      </c>
      <c r="F33" s="40">
        <f>F28-F32</f>
        <v>0</v>
      </c>
      <c r="G33" s="42"/>
    </row>
    <row r="34" spans="1:7" s="9" customFormat="1" ht="18" customHeight="1">
      <c r="A34" s="583" t="s">
        <v>315</v>
      </c>
      <c r="B34" s="584"/>
      <c r="C34" s="585"/>
      <c r="D34" s="57"/>
      <c r="E34" s="58"/>
      <c r="F34" s="58"/>
      <c r="G34" s="42"/>
    </row>
    <row r="35" spans="1:7" s="9" customFormat="1" ht="18" customHeight="1">
      <c r="A35" s="580" t="s">
        <v>316</v>
      </c>
      <c r="B35" s="577"/>
      <c r="C35" s="577"/>
      <c r="D35" s="59">
        <v>0</v>
      </c>
      <c r="E35" s="40">
        <f>D36</f>
        <v>0</v>
      </c>
      <c r="F35" s="40">
        <f>E36</f>
        <v>0</v>
      </c>
      <c r="G35" s="42"/>
    </row>
    <row r="36" spans="1:7" s="9" customFormat="1" ht="18" customHeight="1">
      <c r="A36" s="581" t="s">
        <v>440</v>
      </c>
      <c r="B36" s="582"/>
      <c r="C36" s="582"/>
      <c r="D36" s="60">
        <f>D33-D34</f>
        <v>0</v>
      </c>
      <c r="E36" s="60">
        <f>E33-E34+E35</f>
        <v>0</v>
      </c>
      <c r="F36" s="60">
        <f>F33-F34+F35</f>
        <v>0</v>
      </c>
      <c r="G36" s="61"/>
    </row>
  </sheetData>
  <sheetProtection sheet="1"/>
  <mergeCells count="30">
    <mergeCell ref="A12:C12"/>
    <mergeCell ref="A13:C13"/>
    <mergeCell ref="A14:C14"/>
    <mergeCell ref="A17:C17"/>
    <mergeCell ref="A15:C15"/>
    <mergeCell ref="A16:C16"/>
    <mergeCell ref="G4:G5"/>
    <mergeCell ref="A6:C6"/>
    <mergeCell ref="A10:C10"/>
    <mergeCell ref="A11:C11"/>
    <mergeCell ref="A7:C7"/>
    <mergeCell ref="A8:C8"/>
    <mergeCell ref="A9:C9"/>
    <mergeCell ref="A4:C5"/>
    <mergeCell ref="A35:C35"/>
    <mergeCell ref="A36:C36"/>
    <mergeCell ref="A29:A32"/>
    <mergeCell ref="B29:C29"/>
    <mergeCell ref="B30:C30"/>
    <mergeCell ref="B31:C31"/>
    <mergeCell ref="B32:C32"/>
    <mergeCell ref="A34:C34"/>
    <mergeCell ref="A33:C33"/>
    <mergeCell ref="A18:C18"/>
    <mergeCell ref="A19:C19"/>
    <mergeCell ref="B20:B25"/>
    <mergeCell ref="B26:C26"/>
    <mergeCell ref="B27:C27"/>
    <mergeCell ref="A20:A28"/>
    <mergeCell ref="B28:C28"/>
  </mergeCells>
  <printOptions horizontalCentered="1"/>
  <pageMargins left="0.7874015748031497" right="0.7874015748031497" top="0.984251968503937" bottom="0.7874015748031497" header="0.5118110236220472" footer="0.3937007874015748"/>
  <pageSetup firstPageNumber="9" useFirstPageNumber="1" fitToHeight="1" fitToWidth="1" horizontalDpi="600" verticalDpi="600" orientation="portrait" paperSize="9"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53"/>
  <sheetViews>
    <sheetView zoomScaleSheetLayoutView="100" zoomScalePageLayoutView="0" workbookViewId="0" topLeftCell="A1">
      <selection activeCell="C3" sqref="C3"/>
    </sheetView>
  </sheetViews>
  <sheetFormatPr defaultColWidth="9.00390625" defaultRowHeight="13.5"/>
  <cols>
    <col min="1" max="1" width="2.125" style="6" customWidth="1"/>
    <col min="2" max="2" width="19.625" style="6" customWidth="1"/>
    <col min="3" max="14" width="5.125" style="6" customWidth="1"/>
    <col min="15" max="15" width="8.125" style="6" customWidth="1"/>
    <col min="16" max="17" width="5.25390625" style="6" customWidth="1"/>
    <col min="18" max="16384" width="9.00390625" style="6" customWidth="1"/>
  </cols>
  <sheetData>
    <row r="1" spans="2:3" ht="15" customHeight="1" thickBot="1">
      <c r="B1" s="64"/>
      <c r="C1" s="101" t="s">
        <v>39</v>
      </c>
    </row>
    <row r="2" spans="1:15" s="9" customFormat="1" ht="15" customHeight="1" thickBot="1">
      <c r="A2" s="6" t="s">
        <v>166</v>
      </c>
      <c r="K2" s="593" t="s">
        <v>254</v>
      </c>
      <c r="L2" s="594"/>
      <c r="M2" s="595"/>
      <c r="N2" s="596">
        <f>+O17</f>
        <v>0</v>
      </c>
      <c r="O2" s="597"/>
    </row>
    <row r="3" s="9" customFormat="1" ht="15" customHeight="1">
      <c r="A3" s="6"/>
    </row>
    <row r="4" spans="2:15" ht="15" customHeight="1">
      <c r="B4" s="598" t="s">
        <v>246</v>
      </c>
      <c r="C4" s="599"/>
      <c r="D4" s="599"/>
      <c r="E4" s="66"/>
      <c r="F4" s="66"/>
      <c r="G4" s="66"/>
      <c r="H4" s="66"/>
      <c r="I4" s="66"/>
      <c r="J4" s="66"/>
      <c r="K4" s="66"/>
      <c r="L4" s="66"/>
      <c r="M4" s="66"/>
      <c r="N4" s="66"/>
      <c r="O4" s="67"/>
    </row>
    <row r="5" spans="2:15" ht="15" customHeight="1">
      <c r="B5" s="600"/>
      <c r="C5" s="601"/>
      <c r="D5" s="601"/>
      <c r="E5" s="601"/>
      <c r="F5" s="601"/>
      <c r="G5" s="601"/>
      <c r="H5" s="601"/>
      <c r="I5" s="601"/>
      <c r="J5" s="601"/>
      <c r="K5" s="601"/>
      <c r="L5" s="601"/>
      <c r="M5" s="601"/>
      <c r="N5" s="601"/>
      <c r="O5" s="602"/>
    </row>
    <row r="6" spans="2:15" ht="15" customHeight="1">
      <c r="B6" s="600"/>
      <c r="C6" s="601"/>
      <c r="D6" s="601"/>
      <c r="E6" s="601"/>
      <c r="F6" s="601"/>
      <c r="G6" s="601"/>
      <c r="H6" s="601"/>
      <c r="I6" s="601"/>
      <c r="J6" s="601"/>
      <c r="K6" s="601"/>
      <c r="L6" s="601"/>
      <c r="M6" s="601"/>
      <c r="N6" s="601"/>
      <c r="O6" s="602"/>
    </row>
    <row r="7" spans="2:15" ht="15" customHeight="1">
      <c r="B7" s="603"/>
      <c r="C7" s="604"/>
      <c r="D7" s="604"/>
      <c r="E7" s="604"/>
      <c r="F7" s="604"/>
      <c r="G7" s="604"/>
      <c r="H7" s="604"/>
      <c r="I7" s="604"/>
      <c r="J7" s="604"/>
      <c r="K7" s="604"/>
      <c r="L7" s="604"/>
      <c r="M7" s="604"/>
      <c r="N7" s="604"/>
      <c r="O7" s="605"/>
    </row>
    <row r="8" spans="1:14" s="9" customFormat="1" ht="15" customHeight="1">
      <c r="A8" s="6"/>
      <c r="N8" s="9" t="s">
        <v>25</v>
      </c>
    </row>
    <row r="9" spans="1:15" s="9" customFormat="1" ht="15" customHeight="1">
      <c r="A9" s="606" t="s">
        <v>255</v>
      </c>
      <c r="B9" s="607"/>
      <c r="C9" s="68" t="s">
        <v>23</v>
      </c>
      <c r="D9" s="69" t="s">
        <v>23</v>
      </c>
      <c r="E9" s="69" t="s">
        <v>23</v>
      </c>
      <c r="F9" s="69" t="s">
        <v>23</v>
      </c>
      <c r="G9" s="69" t="s">
        <v>23</v>
      </c>
      <c r="H9" s="70" t="s">
        <v>23</v>
      </c>
      <c r="I9" s="69" t="s">
        <v>173</v>
      </c>
      <c r="J9" s="69" t="s">
        <v>173</v>
      </c>
      <c r="K9" s="69" t="s">
        <v>173</v>
      </c>
      <c r="L9" s="69" t="s">
        <v>173</v>
      </c>
      <c r="M9" s="69" t="s">
        <v>173</v>
      </c>
      <c r="N9" s="71" t="s">
        <v>173</v>
      </c>
      <c r="O9" s="72" t="s">
        <v>24</v>
      </c>
    </row>
    <row r="10" spans="1:15" s="9" customFormat="1" ht="15" customHeight="1">
      <c r="A10" s="73">
        <v>1</v>
      </c>
      <c r="B10" s="74"/>
      <c r="C10" s="81"/>
      <c r="D10" s="82"/>
      <c r="E10" s="82"/>
      <c r="F10" s="82"/>
      <c r="G10" s="82"/>
      <c r="H10" s="83"/>
      <c r="I10" s="82"/>
      <c r="J10" s="82"/>
      <c r="K10" s="82"/>
      <c r="L10" s="82"/>
      <c r="M10" s="82"/>
      <c r="N10" s="84"/>
      <c r="O10" s="85">
        <f aca="true" t="shared" si="0" ref="O10:O16">SUM(C10:N10)</f>
        <v>0</v>
      </c>
    </row>
    <row r="11" spans="1:15" s="9" customFormat="1" ht="15" customHeight="1">
      <c r="A11" s="75">
        <v>2</v>
      </c>
      <c r="B11" s="76"/>
      <c r="C11" s="86"/>
      <c r="D11" s="87"/>
      <c r="E11" s="87"/>
      <c r="F11" s="87"/>
      <c r="G11" s="87"/>
      <c r="H11" s="88"/>
      <c r="I11" s="87"/>
      <c r="J11" s="87"/>
      <c r="K11" s="87"/>
      <c r="L11" s="87"/>
      <c r="M11" s="87"/>
      <c r="N11" s="89"/>
      <c r="O11" s="90">
        <f t="shared" si="0"/>
        <v>0</v>
      </c>
    </row>
    <row r="12" spans="1:15" s="9" customFormat="1" ht="15" customHeight="1">
      <c r="A12" s="75">
        <v>3</v>
      </c>
      <c r="B12" s="76"/>
      <c r="C12" s="86"/>
      <c r="D12" s="87"/>
      <c r="E12" s="87"/>
      <c r="F12" s="87"/>
      <c r="G12" s="87"/>
      <c r="H12" s="88"/>
      <c r="I12" s="87"/>
      <c r="J12" s="87"/>
      <c r="K12" s="87"/>
      <c r="L12" s="87"/>
      <c r="M12" s="87"/>
      <c r="N12" s="89"/>
      <c r="O12" s="90">
        <f t="shared" si="0"/>
        <v>0</v>
      </c>
    </row>
    <row r="13" spans="1:15" s="9" customFormat="1" ht="15" customHeight="1">
      <c r="A13" s="75">
        <v>4</v>
      </c>
      <c r="B13" s="76"/>
      <c r="C13" s="86"/>
      <c r="D13" s="87"/>
      <c r="E13" s="87"/>
      <c r="F13" s="87"/>
      <c r="G13" s="87"/>
      <c r="H13" s="88"/>
      <c r="I13" s="87"/>
      <c r="J13" s="87"/>
      <c r="K13" s="87"/>
      <c r="L13" s="87"/>
      <c r="M13" s="87"/>
      <c r="N13" s="89"/>
      <c r="O13" s="90">
        <f t="shared" si="0"/>
        <v>0</v>
      </c>
    </row>
    <row r="14" spans="1:15" s="9" customFormat="1" ht="15" customHeight="1">
      <c r="A14" s="75">
        <v>5</v>
      </c>
      <c r="B14" s="76"/>
      <c r="C14" s="86"/>
      <c r="D14" s="87"/>
      <c r="E14" s="87"/>
      <c r="F14" s="87"/>
      <c r="G14" s="87"/>
      <c r="H14" s="88"/>
      <c r="I14" s="87"/>
      <c r="J14" s="87"/>
      <c r="K14" s="87"/>
      <c r="L14" s="87"/>
      <c r="M14" s="87"/>
      <c r="N14" s="89"/>
      <c r="O14" s="90">
        <f t="shared" si="0"/>
        <v>0</v>
      </c>
    </row>
    <row r="15" spans="1:15" s="9" customFormat="1" ht="15" customHeight="1">
      <c r="A15" s="75">
        <v>6</v>
      </c>
      <c r="B15" s="76"/>
      <c r="C15" s="86"/>
      <c r="D15" s="87"/>
      <c r="E15" s="87"/>
      <c r="F15" s="87"/>
      <c r="G15" s="87"/>
      <c r="H15" s="88"/>
      <c r="I15" s="87"/>
      <c r="J15" s="87"/>
      <c r="K15" s="87"/>
      <c r="L15" s="87"/>
      <c r="M15" s="87"/>
      <c r="N15" s="89"/>
      <c r="O15" s="90">
        <f t="shared" si="0"/>
        <v>0</v>
      </c>
    </row>
    <row r="16" spans="1:15" s="9" customFormat="1" ht="15" customHeight="1" thickBot="1">
      <c r="A16" s="77">
        <v>7</v>
      </c>
      <c r="B16" s="78"/>
      <c r="C16" s="91"/>
      <c r="D16" s="92"/>
      <c r="E16" s="92"/>
      <c r="F16" s="92"/>
      <c r="G16" s="92"/>
      <c r="H16" s="93"/>
      <c r="I16" s="92"/>
      <c r="J16" s="92"/>
      <c r="K16" s="92"/>
      <c r="L16" s="92"/>
      <c r="M16" s="92"/>
      <c r="N16" s="94"/>
      <c r="O16" s="95">
        <f t="shared" si="0"/>
        <v>0</v>
      </c>
    </row>
    <row r="17" spans="1:15" s="9" customFormat="1" ht="15" customHeight="1" thickBot="1">
      <c r="A17" s="79"/>
      <c r="B17" s="80" t="s">
        <v>2</v>
      </c>
      <c r="C17" s="96">
        <f aca="true" t="shared" si="1" ref="C17:H17">SUM(C10:C16)</f>
        <v>0</v>
      </c>
      <c r="D17" s="97">
        <f t="shared" si="1"/>
        <v>0</v>
      </c>
      <c r="E17" s="97">
        <f t="shared" si="1"/>
        <v>0</v>
      </c>
      <c r="F17" s="97">
        <f t="shared" si="1"/>
        <v>0</v>
      </c>
      <c r="G17" s="97">
        <f t="shared" si="1"/>
        <v>0</v>
      </c>
      <c r="H17" s="98">
        <f t="shared" si="1"/>
        <v>0</v>
      </c>
      <c r="I17" s="97">
        <f aca="true" t="shared" si="2" ref="I17:O17">SUM(I10:I16)</f>
        <v>0</v>
      </c>
      <c r="J17" s="97">
        <f t="shared" si="2"/>
        <v>0</v>
      </c>
      <c r="K17" s="97">
        <f t="shared" si="2"/>
        <v>0</v>
      </c>
      <c r="L17" s="97">
        <f t="shared" si="2"/>
        <v>0</v>
      </c>
      <c r="M17" s="97">
        <f t="shared" si="2"/>
        <v>0</v>
      </c>
      <c r="N17" s="99">
        <f t="shared" si="2"/>
        <v>0</v>
      </c>
      <c r="O17" s="100">
        <f t="shared" si="2"/>
        <v>0</v>
      </c>
    </row>
    <row r="18" s="9" customFormat="1" ht="15" customHeight="1" thickBot="1"/>
    <row r="19" spans="1:15" ht="15" customHeight="1" thickBot="1">
      <c r="A19" s="6" t="s">
        <v>167</v>
      </c>
      <c r="K19" s="593" t="s">
        <v>168</v>
      </c>
      <c r="L19" s="594"/>
      <c r="M19" s="595"/>
      <c r="N19" s="596">
        <f>+O35</f>
        <v>0</v>
      </c>
      <c r="O19" s="597"/>
    </row>
    <row r="20" ht="15" customHeight="1"/>
    <row r="21" spans="2:15" ht="15" customHeight="1">
      <c r="B21" s="598" t="s">
        <v>171</v>
      </c>
      <c r="C21" s="599"/>
      <c r="D21" s="599"/>
      <c r="E21" s="66"/>
      <c r="F21" s="66"/>
      <c r="G21" s="66"/>
      <c r="H21" s="66"/>
      <c r="I21" s="66"/>
      <c r="J21" s="66"/>
      <c r="K21" s="66"/>
      <c r="L21" s="66"/>
      <c r="M21" s="66"/>
      <c r="N21" s="66"/>
      <c r="O21" s="67"/>
    </row>
    <row r="22" spans="2:15" ht="15" customHeight="1">
      <c r="B22" s="600"/>
      <c r="C22" s="601"/>
      <c r="D22" s="601"/>
      <c r="E22" s="601"/>
      <c r="F22" s="601"/>
      <c r="G22" s="601"/>
      <c r="H22" s="601"/>
      <c r="I22" s="601"/>
      <c r="J22" s="601"/>
      <c r="K22" s="601"/>
      <c r="L22" s="601"/>
      <c r="M22" s="601"/>
      <c r="N22" s="601"/>
      <c r="O22" s="602"/>
    </row>
    <row r="23" spans="2:15" ht="15" customHeight="1">
      <c r="B23" s="600"/>
      <c r="C23" s="601"/>
      <c r="D23" s="601"/>
      <c r="E23" s="601"/>
      <c r="F23" s="601"/>
      <c r="G23" s="601"/>
      <c r="H23" s="601"/>
      <c r="I23" s="601"/>
      <c r="J23" s="601"/>
      <c r="K23" s="601"/>
      <c r="L23" s="601"/>
      <c r="M23" s="601"/>
      <c r="N23" s="601"/>
      <c r="O23" s="602"/>
    </row>
    <row r="24" spans="2:15" ht="15" customHeight="1">
      <c r="B24" s="600"/>
      <c r="C24" s="601"/>
      <c r="D24" s="601"/>
      <c r="E24" s="601"/>
      <c r="F24" s="601"/>
      <c r="G24" s="601"/>
      <c r="H24" s="601"/>
      <c r="I24" s="601"/>
      <c r="J24" s="601"/>
      <c r="K24" s="601"/>
      <c r="L24" s="601"/>
      <c r="M24" s="601"/>
      <c r="N24" s="601"/>
      <c r="O24" s="602"/>
    </row>
    <row r="25" spans="2:15" ht="15" customHeight="1">
      <c r="B25" s="603"/>
      <c r="C25" s="604"/>
      <c r="D25" s="604"/>
      <c r="E25" s="604"/>
      <c r="F25" s="604"/>
      <c r="G25" s="604"/>
      <c r="H25" s="604"/>
      <c r="I25" s="604"/>
      <c r="J25" s="604"/>
      <c r="K25" s="604"/>
      <c r="L25" s="604"/>
      <c r="M25" s="604"/>
      <c r="N25" s="604"/>
      <c r="O25" s="605"/>
    </row>
    <row r="26" spans="1:14" s="9" customFormat="1" ht="15" customHeight="1">
      <c r="A26" s="6"/>
      <c r="N26" s="9" t="s">
        <v>25</v>
      </c>
    </row>
    <row r="27" spans="1:15" s="9" customFormat="1" ht="15" customHeight="1">
      <c r="A27" s="606" t="s">
        <v>255</v>
      </c>
      <c r="B27" s="608"/>
      <c r="C27" s="68" t="s">
        <v>23</v>
      </c>
      <c r="D27" s="69" t="s">
        <v>23</v>
      </c>
      <c r="E27" s="69" t="s">
        <v>23</v>
      </c>
      <c r="F27" s="69" t="s">
        <v>23</v>
      </c>
      <c r="G27" s="69" t="s">
        <v>23</v>
      </c>
      <c r="H27" s="70" t="s">
        <v>23</v>
      </c>
      <c r="I27" s="69" t="s">
        <v>173</v>
      </c>
      <c r="J27" s="69" t="s">
        <v>173</v>
      </c>
      <c r="K27" s="69" t="s">
        <v>173</v>
      </c>
      <c r="L27" s="69" t="s">
        <v>173</v>
      </c>
      <c r="M27" s="69" t="s">
        <v>173</v>
      </c>
      <c r="N27" s="71" t="s">
        <v>173</v>
      </c>
      <c r="O27" s="72" t="s">
        <v>24</v>
      </c>
    </row>
    <row r="28" spans="1:15" s="9" customFormat="1" ht="15" customHeight="1">
      <c r="A28" s="73">
        <v>1</v>
      </c>
      <c r="B28" s="74"/>
      <c r="C28" s="81"/>
      <c r="D28" s="82"/>
      <c r="E28" s="82"/>
      <c r="F28" s="82"/>
      <c r="G28" s="82"/>
      <c r="H28" s="83"/>
      <c r="I28" s="82"/>
      <c r="J28" s="82"/>
      <c r="K28" s="82"/>
      <c r="L28" s="82"/>
      <c r="M28" s="82"/>
      <c r="N28" s="84"/>
      <c r="O28" s="85">
        <f aca="true" t="shared" si="3" ref="O28:O34">SUM(C28:N28)</f>
        <v>0</v>
      </c>
    </row>
    <row r="29" spans="1:15" s="9" customFormat="1" ht="15" customHeight="1">
      <c r="A29" s="75">
        <v>2</v>
      </c>
      <c r="B29" s="76"/>
      <c r="C29" s="86"/>
      <c r="D29" s="87"/>
      <c r="E29" s="87"/>
      <c r="F29" s="87"/>
      <c r="G29" s="87"/>
      <c r="H29" s="88"/>
      <c r="I29" s="87"/>
      <c r="J29" s="87"/>
      <c r="K29" s="87"/>
      <c r="L29" s="87"/>
      <c r="M29" s="87"/>
      <c r="N29" s="89"/>
      <c r="O29" s="90">
        <f t="shared" si="3"/>
        <v>0</v>
      </c>
    </row>
    <row r="30" spans="1:15" s="9" customFormat="1" ht="15" customHeight="1">
      <c r="A30" s="75">
        <v>3</v>
      </c>
      <c r="B30" s="76"/>
      <c r="C30" s="86"/>
      <c r="D30" s="87"/>
      <c r="E30" s="87"/>
      <c r="F30" s="87"/>
      <c r="G30" s="87"/>
      <c r="H30" s="88"/>
      <c r="I30" s="87"/>
      <c r="J30" s="87"/>
      <c r="K30" s="87"/>
      <c r="L30" s="87"/>
      <c r="M30" s="87"/>
      <c r="N30" s="89"/>
      <c r="O30" s="90">
        <f t="shared" si="3"/>
        <v>0</v>
      </c>
    </row>
    <row r="31" spans="1:15" s="9" customFormat="1" ht="15" customHeight="1">
      <c r="A31" s="75">
        <v>4</v>
      </c>
      <c r="B31" s="76"/>
      <c r="C31" s="86"/>
      <c r="D31" s="87"/>
      <c r="E31" s="87"/>
      <c r="F31" s="87"/>
      <c r="G31" s="87"/>
      <c r="H31" s="88"/>
      <c r="I31" s="87"/>
      <c r="J31" s="87"/>
      <c r="K31" s="87"/>
      <c r="L31" s="87"/>
      <c r="M31" s="87"/>
      <c r="N31" s="89"/>
      <c r="O31" s="90">
        <f t="shared" si="3"/>
        <v>0</v>
      </c>
    </row>
    <row r="32" spans="1:15" s="9" customFormat="1" ht="15" customHeight="1">
      <c r="A32" s="75">
        <v>5</v>
      </c>
      <c r="B32" s="76"/>
      <c r="C32" s="86"/>
      <c r="D32" s="87"/>
      <c r="E32" s="87"/>
      <c r="F32" s="87"/>
      <c r="G32" s="87"/>
      <c r="H32" s="88"/>
      <c r="I32" s="87"/>
      <c r="J32" s="87"/>
      <c r="K32" s="87"/>
      <c r="L32" s="87"/>
      <c r="M32" s="87"/>
      <c r="N32" s="89"/>
      <c r="O32" s="90">
        <f t="shared" si="3"/>
        <v>0</v>
      </c>
    </row>
    <row r="33" spans="1:15" s="9" customFormat="1" ht="15" customHeight="1">
      <c r="A33" s="75">
        <v>6</v>
      </c>
      <c r="B33" s="76"/>
      <c r="C33" s="86"/>
      <c r="D33" s="87"/>
      <c r="E33" s="87"/>
      <c r="F33" s="87"/>
      <c r="G33" s="87"/>
      <c r="H33" s="88"/>
      <c r="I33" s="87"/>
      <c r="J33" s="87"/>
      <c r="K33" s="87"/>
      <c r="L33" s="87"/>
      <c r="M33" s="87"/>
      <c r="N33" s="89"/>
      <c r="O33" s="90">
        <f t="shared" si="3"/>
        <v>0</v>
      </c>
    </row>
    <row r="34" spans="1:15" s="9" customFormat="1" ht="15" customHeight="1" thickBot="1">
      <c r="A34" s="77">
        <v>7</v>
      </c>
      <c r="B34" s="78"/>
      <c r="C34" s="91"/>
      <c r="D34" s="92"/>
      <c r="E34" s="92"/>
      <c r="F34" s="92"/>
      <c r="G34" s="92"/>
      <c r="H34" s="93"/>
      <c r="I34" s="92"/>
      <c r="J34" s="92"/>
      <c r="K34" s="92"/>
      <c r="L34" s="92"/>
      <c r="M34" s="92"/>
      <c r="N34" s="94"/>
      <c r="O34" s="95">
        <f t="shared" si="3"/>
        <v>0</v>
      </c>
    </row>
    <row r="35" spans="1:15" s="9" customFormat="1" ht="15" customHeight="1" thickBot="1">
      <c r="A35" s="79"/>
      <c r="B35" s="80" t="s">
        <v>2</v>
      </c>
      <c r="C35" s="96">
        <f aca="true" t="shared" si="4" ref="C35:O35">SUM(C28:C34)</f>
        <v>0</v>
      </c>
      <c r="D35" s="97">
        <f t="shared" si="4"/>
        <v>0</v>
      </c>
      <c r="E35" s="97">
        <f t="shared" si="4"/>
        <v>0</v>
      </c>
      <c r="F35" s="97">
        <f t="shared" si="4"/>
        <v>0</v>
      </c>
      <c r="G35" s="97">
        <f t="shared" si="4"/>
        <v>0</v>
      </c>
      <c r="H35" s="98">
        <f t="shared" si="4"/>
        <v>0</v>
      </c>
      <c r="I35" s="97">
        <f t="shared" si="4"/>
        <v>0</v>
      </c>
      <c r="J35" s="97">
        <f t="shared" si="4"/>
        <v>0</v>
      </c>
      <c r="K35" s="97">
        <f t="shared" si="4"/>
        <v>0</v>
      </c>
      <c r="L35" s="97">
        <f t="shared" si="4"/>
        <v>0</v>
      </c>
      <c r="M35" s="97">
        <f t="shared" si="4"/>
        <v>0</v>
      </c>
      <c r="N35" s="99">
        <f t="shared" si="4"/>
        <v>0</v>
      </c>
      <c r="O35" s="100">
        <f t="shared" si="4"/>
        <v>0</v>
      </c>
    </row>
    <row r="36" ht="15" customHeight="1" thickBot="1"/>
    <row r="37" spans="1:15" ht="15" customHeight="1" thickBot="1">
      <c r="A37" s="6" t="s">
        <v>170</v>
      </c>
      <c r="K37" s="593" t="s">
        <v>169</v>
      </c>
      <c r="L37" s="594"/>
      <c r="M37" s="595"/>
      <c r="N37" s="596">
        <f>+O53</f>
        <v>0</v>
      </c>
      <c r="O37" s="597"/>
    </row>
    <row r="38" ht="15" customHeight="1"/>
    <row r="39" spans="2:15" ht="15" customHeight="1">
      <c r="B39" s="598" t="s">
        <v>172</v>
      </c>
      <c r="C39" s="599"/>
      <c r="D39" s="599"/>
      <c r="E39" s="66"/>
      <c r="F39" s="66"/>
      <c r="G39" s="66"/>
      <c r="H39" s="66"/>
      <c r="I39" s="66"/>
      <c r="J39" s="66"/>
      <c r="K39" s="66"/>
      <c r="L39" s="66"/>
      <c r="M39" s="66"/>
      <c r="N39" s="66"/>
      <c r="O39" s="67"/>
    </row>
    <row r="40" spans="2:15" ht="15" customHeight="1">
      <c r="B40" s="600"/>
      <c r="C40" s="601"/>
      <c r="D40" s="601"/>
      <c r="E40" s="601"/>
      <c r="F40" s="601"/>
      <c r="G40" s="601"/>
      <c r="H40" s="601"/>
      <c r="I40" s="601"/>
      <c r="J40" s="601"/>
      <c r="K40" s="601"/>
      <c r="L40" s="601"/>
      <c r="M40" s="601"/>
      <c r="N40" s="601"/>
      <c r="O40" s="602"/>
    </row>
    <row r="41" spans="2:15" ht="15" customHeight="1">
      <c r="B41" s="600"/>
      <c r="C41" s="601"/>
      <c r="D41" s="601"/>
      <c r="E41" s="601"/>
      <c r="F41" s="601"/>
      <c r="G41" s="601"/>
      <c r="H41" s="601"/>
      <c r="I41" s="601"/>
      <c r="J41" s="601"/>
      <c r="K41" s="601"/>
      <c r="L41" s="601"/>
      <c r="M41" s="601"/>
      <c r="N41" s="601"/>
      <c r="O41" s="602"/>
    </row>
    <row r="42" spans="2:15" ht="15" customHeight="1">
      <c r="B42" s="600"/>
      <c r="C42" s="601"/>
      <c r="D42" s="601"/>
      <c r="E42" s="601"/>
      <c r="F42" s="601"/>
      <c r="G42" s="601"/>
      <c r="H42" s="601"/>
      <c r="I42" s="601"/>
      <c r="J42" s="601"/>
      <c r="K42" s="601"/>
      <c r="L42" s="601"/>
      <c r="M42" s="601"/>
      <c r="N42" s="601"/>
      <c r="O42" s="602"/>
    </row>
    <row r="43" spans="2:15" ht="15" customHeight="1">
      <c r="B43" s="603"/>
      <c r="C43" s="604"/>
      <c r="D43" s="604"/>
      <c r="E43" s="604"/>
      <c r="F43" s="604"/>
      <c r="G43" s="604"/>
      <c r="H43" s="604"/>
      <c r="I43" s="604"/>
      <c r="J43" s="604"/>
      <c r="K43" s="604"/>
      <c r="L43" s="604"/>
      <c r="M43" s="604"/>
      <c r="N43" s="604"/>
      <c r="O43" s="605"/>
    </row>
    <row r="44" ht="15" customHeight="1">
      <c r="N44" s="9" t="s">
        <v>25</v>
      </c>
    </row>
    <row r="45" spans="1:15" s="9" customFormat="1" ht="15" customHeight="1">
      <c r="A45" s="606" t="s">
        <v>255</v>
      </c>
      <c r="B45" s="608"/>
      <c r="C45" s="68" t="s">
        <v>23</v>
      </c>
      <c r="D45" s="69" t="s">
        <v>23</v>
      </c>
      <c r="E45" s="69" t="s">
        <v>23</v>
      </c>
      <c r="F45" s="69" t="s">
        <v>23</v>
      </c>
      <c r="G45" s="69" t="s">
        <v>23</v>
      </c>
      <c r="H45" s="70" t="s">
        <v>23</v>
      </c>
      <c r="I45" s="69" t="s">
        <v>173</v>
      </c>
      <c r="J45" s="69" t="s">
        <v>317</v>
      </c>
      <c r="K45" s="69" t="s">
        <v>173</v>
      </c>
      <c r="L45" s="69" t="s">
        <v>173</v>
      </c>
      <c r="M45" s="69" t="s">
        <v>173</v>
      </c>
      <c r="N45" s="71" t="s">
        <v>173</v>
      </c>
      <c r="O45" s="72" t="s">
        <v>24</v>
      </c>
    </row>
    <row r="46" spans="1:15" s="9" customFormat="1" ht="15" customHeight="1">
      <c r="A46" s="73">
        <v>1</v>
      </c>
      <c r="B46" s="74"/>
      <c r="C46" s="81"/>
      <c r="D46" s="82"/>
      <c r="E46" s="82"/>
      <c r="F46" s="82"/>
      <c r="G46" s="82"/>
      <c r="H46" s="83"/>
      <c r="I46" s="82"/>
      <c r="J46" s="82"/>
      <c r="K46" s="82"/>
      <c r="L46" s="82"/>
      <c r="M46" s="82"/>
      <c r="N46" s="84"/>
      <c r="O46" s="85">
        <f aca="true" t="shared" si="5" ref="O46:O52">SUM(C46:N46)</f>
        <v>0</v>
      </c>
    </row>
    <row r="47" spans="1:15" s="9" customFormat="1" ht="15" customHeight="1">
      <c r="A47" s="75">
        <v>2</v>
      </c>
      <c r="B47" s="76"/>
      <c r="C47" s="86"/>
      <c r="D47" s="87"/>
      <c r="E47" s="87"/>
      <c r="F47" s="87"/>
      <c r="G47" s="87"/>
      <c r="H47" s="88"/>
      <c r="I47" s="87"/>
      <c r="J47" s="87"/>
      <c r="K47" s="87"/>
      <c r="L47" s="87"/>
      <c r="M47" s="87"/>
      <c r="N47" s="89"/>
      <c r="O47" s="90">
        <f t="shared" si="5"/>
        <v>0</v>
      </c>
    </row>
    <row r="48" spans="1:15" s="9" customFormat="1" ht="15" customHeight="1">
      <c r="A48" s="75">
        <v>3</v>
      </c>
      <c r="B48" s="76"/>
      <c r="C48" s="86"/>
      <c r="D48" s="87"/>
      <c r="E48" s="87"/>
      <c r="F48" s="87"/>
      <c r="G48" s="87"/>
      <c r="H48" s="88"/>
      <c r="I48" s="87"/>
      <c r="J48" s="87"/>
      <c r="K48" s="87"/>
      <c r="L48" s="87"/>
      <c r="M48" s="87"/>
      <c r="N48" s="89"/>
      <c r="O48" s="90">
        <f t="shared" si="5"/>
        <v>0</v>
      </c>
    </row>
    <row r="49" spans="1:15" s="9" customFormat="1" ht="15" customHeight="1">
      <c r="A49" s="75">
        <v>4</v>
      </c>
      <c r="B49" s="76"/>
      <c r="C49" s="86"/>
      <c r="D49" s="87"/>
      <c r="E49" s="87"/>
      <c r="F49" s="87"/>
      <c r="G49" s="87"/>
      <c r="H49" s="88"/>
      <c r="I49" s="87"/>
      <c r="J49" s="87"/>
      <c r="K49" s="87"/>
      <c r="L49" s="87"/>
      <c r="M49" s="87"/>
      <c r="N49" s="89"/>
      <c r="O49" s="90">
        <f t="shared" si="5"/>
        <v>0</v>
      </c>
    </row>
    <row r="50" spans="1:15" s="9" customFormat="1" ht="15" customHeight="1">
      <c r="A50" s="75">
        <v>5</v>
      </c>
      <c r="B50" s="76"/>
      <c r="C50" s="86"/>
      <c r="D50" s="87"/>
      <c r="E50" s="87"/>
      <c r="F50" s="87"/>
      <c r="G50" s="87"/>
      <c r="H50" s="88"/>
      <c r="I50" s="87"/>
      <c r="J50" s="87"/>
      <c r="K50" s="87"/>
      <c r="L50" s="87"/>
      <c r="M50" s="87"/>
      <c r="N50" s="89"/>
      <c r="O50" s="90">
        <f t="shared" si="5"/>
        <v>0</v>
      </c>
    </row>
    <row r="51" spans="1:15" s="9" customFormat="1" ht="15" customHeight="1">
      <c r="A51" s="75">
        <v>6</v>
      </c>
      <c r="B51" s="76"/>
      <c r="C51" s="86"/>
      <c r="D51" s="87"/>
      <c r="E51" s="87"/>
      <c r="F51" s="87"/>
      <c r="G51" s="87"/>
      <c r="H51" s="88"/>
      <c r="I51" s="87"/>
      <c r="J51" s="87"/>
      <c r="K51" s="87"/>
      <c r="L51" s="87"/>
      <c r="M51" s="87"/>
      <c r="N51" s="89"/>
      <c r="O51" s="90">
        <f t="shared" si="5"/>
        <v>0</v>
      </c>
    </row>
    <row r="52" spans="1:15" s="9" customFormat="1" ht="15" customHeight="1" thickBot="1">
      <c r="A52" s="77">
        <v>7</v>
      </c>
      <c r="B52" s="78"/>
      <c r="C52" s="91"/>
      <c r="D52" s="92"/>
      <c r="E52" s="92"/>
      <c r="F52" s="92"/>
      <c r="G52" s="92"/>
      <c r="H52" s="93"/>
      <c r="I52" s="92"/>
      <c r="J52" s="92"/>
      <c r="K52" s="92"/>
      <c r="L52" s="92"/>
      <c r="M52" s="92"/>
      <c r="N52" s="94"/>
      <c r="O52" s="95">
        <f t="shared" si="5"/>
        <v>0</v>
      </c>
    </row>
    <row r="53" spans="1:15" s="9" customFormat="1" ht="15" customHeight="1" thickBot="1">
      <c r="A53" s="79"/>
      <c r="B53" s="80" t="s">
        <v>2</v>
      </c>
      <c r="C53" s="96">
        <f aca="true" t="shared" si="6" ref="C53:O53">SUM(C46:C52)</f>
        <v>0</v>
      </c>
      <c r="D53" s="97">
        <f t="shared" si="6"/>
        <v>0</v>
      </c>
      <c r="E53" s="97">
        <f t="shared" si="6"/>
        <v>0</v>
      </c>
      <c r="F53" s="97">
        <f t="shared" si="6"/>
        <v>0</v>
      </c>
      <c r="G53" s="97">
        <f t="shared" si="6"/>
        <v>0</v>
      </c>
      <c r="H53" s="98">
        <f t="shared" si="6"/>
        <v>0</v>
      </c>
      <c r="I53" s="97">
        <f t="shared" si="6"/>
        <v>0</v>
      </c>
      <c r="J53" s="97">
        <f t="shared" si="6"/>
        <v>0</v>
      </c>
      <c r="K53" s="97">
        <f t="shared" si="6"/>
        <v>0</v>
      </c>
      <c r="L53" s="97">
        <f t="shared" si="6"/>
        <v>0</v>
      </c>
      <c r="M53" s="97">
        <f t="shared" si="6"/>
        <v>0</v>
      </c>
      <c r="N53" s="99">
        <f t="shared" si="6"/>
        <v>0</v>
      </c>
      <c r="O53" s="100">
        <f t="shared" si="6"/>
        <v>0</v>
      </c>
    </row>
  </sheetData>
  <sheetProtection sheet="1" objects="1" scenarios="1"/>
  <mergeCells count="15">
    <mergeCell ref="K37:M37"/>
    <mergeCell ref="N37:O37"/>
    <mergeCell ref="K19:M19"/>
    <mergeCell ref="B21:D21"/>
    <mergeCell ref="B39:D39"/>
    <mergeCell ref="A45:B45"/>
    <mergeCell ref="N19:O19"/>
    <mergeCell ref="B22:O25"/>
    <mergeCell ref="B40:O43"/>
    <mergeCell ref="K2:M2"/>
    <mergeCell ref="N2:O2"/>
    <mergeCell ref="B4:D4"/>
    <mergeCell ref="B5:O7"/>
    <mergeCell ref="A9:B9"/>
    <mergeCell ref="A27:B27"/>
  </mergeCells>
  <printOptions horizontalCentered="1"/>
  <pageMargins left="0.7874015748031497" right="0.7874015748031497" top="0.984251968503937" bottom="0.7874015748031497" header="0.5118110236220472" footer="0.3937007874015748"/>
  <pageSetup firstPageNumber="10" useFirstPageNumber="1" fitToHeight="1" fitToWidth="1" horizontalDpi="600" verticalDpi="600" orientation="portrait" paperSize="9" scale="95" r:id="rId2"/>
  <headerFooter alignWithMargins="0">
    <oddFooter>&amp;C&amp;"ＭＳ ゴシック,標準"&amp;10－ &amp;P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H54"/>
  <sheetViews>
    <sheetView zoomScaleSheetLayoutView="100" zoomScalePageLayoutView="0" workbookViewId="0" topLeftCell="A25">
      <selection activeCell="B1" sqref="B1"/>
    </sheetView>
  </sheetViews>
  <sheetFormatPr defaultColWidth="9.00390625" defaultRowHeight="13.5"/>
  <cols>
    <col min="1" max="1" width="2.50390625" style="102" customWidth="1"/>
    <col min="2" max="2" width="27.625" style="102" customWidth="1"/>
    <col min="3" max="5" width="10.75390625" style="102" customWidth="1"/>
    <col min="6" max="6" width="13.625" style="102" customWidth="1"/>
    <col min="7" max="7" width="4.625" style="102" customWidth="1"/>
    <col min="8" max="8" width="12.375" style="102" customWidth="1"/>
    <col min="9" max="16384" width="9.00390625" style="102" customWidth="1"/>
  </cols>
  <sheetData>
    <row r="1" ht="21.75" customHeight="1">
      <c r="B1" s="1" t="s">
        <v>38</v>
      </c>
    </row>
    <row r="2" ht="13.5">
      <c r="A2" s="102" t="s">
        <v>320</v>
      </c>
    </row>
    <row r="3" ht="9" customHeight="1"/>
    <row r="4" spans="2:8" ht="30" customHeight="1">
      <c r="B4" s="639" t="s">
        <v>325</v>
      </c>
      <c r="C4" s="639"/>
      <c r="D4" s="639"/>
      <c r="E4" s="639"/>
      <c r="F4" s="639"/>
      <c r="G4" s="639"/>
      <c r="H4" s="639"/>
    </row>
    <row r="5" ht="8.25" customHeight="1"/>
    <row r="6" spans="1:5" s="103" customFormat="1" ht="17.25" customHeight="1">
      <c r="A6" s="103" t="s">
        <v>323</v>
      </c>
      <c r="E6" s="103" t="s">
        <v>12</v>
      </c>
    </row>
    <row r="7" spans="2:7" s="103" customFormat="1" ht="36.75" customHeight="1">
      <c r="B7" s="104"/>
      <c r="C7" s="105" t="s">
        <v>87</v>
      </c>
      <c r="D7" s="105" t="s">
        <v>88</v>
      </c>
      <c r="E7" s="105" t="s">
        <v>89</v>
      </c>
      <c r="F7" s="647" t="s">
        <v>36</v>
      </c>
      <c r="G7" s="647"/>
    </row>
    <row r="8" spans="2:7" s="103" customFormat="1" ht="16.5" customHeight="1">
      <c r="B8" s="106" t="s">
        <v>32</v>
      </c>
      <c r="C8" s="107">
        <f>+'資料１'!N2</f>
        <v>0</v>
      </c>
      <c r="D8" s="108">
        <f>+'資料１'!N19</f>
        <v>0</v>
      </c>
      <c r="E8" s="108">
        <f>+'資料１'!N37</f>
        <v>0</v>
      </c>
      <c r="F8" s="446">
        <v>0</v>
      </c>
      <c r="G8" s="648" t="s">
        <v>318</v>
      </c>
    </row>
    <row r="9" spans="2:7" s="103" customFormat="1" ht="16.5" customHeight="1" thickBot="1">
      <c r="B9" s="106" t="s">
        <v>34</v>
      </c>
      <c r="C9" s="109">
        <v>0</v>
      </c>
      <c r="D9" s="109">
        <v>0</v>
      </c>
      <c r="E9" s="109">
        <v>0</v>
      </c>
      <c r="F9" s="631"/>
      <c r="G9" s="649"/>
    </row>
    <row r="10" spans="2:7" s="103" customFormat="1" ht="16.5" customHeight="1" thickBot="1">
      <c r="B10" s="110" t="s">
        <v>33</v>
      </c>
      <c r="C10" s="111">
        <f>C8*C9/100</f>
        <v>0</v>
      </c>
      <c r="D10" s="112">
        <f>D8*D9/100</f>
        <v>0</v>
      </c>
      <c r="E10" s="113">
        <f>E8*E9/100</f>
        <v>0</v>
      </c>
      <c r="F10" s="632"/>
      <c r="G10" s="650"/>
    </row>
    <row r="12" spans="1:5" ht="13.5">
      <c r="A12" s="103" t="s">
        <v>324</v>
      </c>
      <c r="E12" s="103" t="s">
        <v>12</v>
      </c>
    </row>
    <row r="13" spans="2:8" s="103" customFormat="1" ht="12">
      <c r="B13" s="651"/>
      <c r="C13" s="115" t="s">
        <v>87</v>
      </c>
      <c r="D13" s="116" t="s">
        <v>88</v>
      </c>
      <c r="E13" s="117" t="s">
        <v>89</v>
      </c>
      <c r="F13" s="615" t="s">
        <v>174</v>
      </c>
      <c r="G13" s="615"/>
      <c r="H13" s="616"/>
    </row>
    <row r="14" spans="2:8" s="103" customFormat="1" ht="12">
      <c r="B14" s="651"/>
      <c r="C14" s="119" t="s">
        <v>326</v>
      </c>
      <c r="D14" s="120" t="s">
        <v>327</v>
      </c>
      <c r="E14" s="121" t="s">
        <v>327</v>
      </c>
      <c r="F14" s="615"/>
      <c r="G14" s="615"/>
      <c r="H14" s="616"/>
    </row>
    <row r="15" spans="2:8" s="103" customFormat="1" ht="15.75" customHeight="1">
      <c r="B15" s="122" t="s">
        <v>3</v>
      </c>
      <c r="C15" s="123"/>
      <c r="D15" s="124"/>
      <c r="E15" s="125"/>
      <c r="F15" s="617"/>
      <c r="G15" s="617"/>
      <c r="H15" s="618"/>
    </row>
    <row r="16" spans="2:8" s="103" customFormat="1" ht="15.75" customHeight="1">
      <c r="B16" s="126" t="s">
        <v>26</v>
      </c>
      <c r="C16" s="127"/>
      <c r="D16" s="128"/>
      <c r="E16" s="129"/>
      <c r="F16" s="619"/>
      <c r="G16" s="620"/>
      <c r="H16" s="621"/>
    </row>
    <row r="17" spans="2:8" s="103" customFormat="1" ht="15.75" customHeight="1">
      <c r="B17" s="126" t="s">
        <v>1</v>
      </c>
      <c r="C17" s="127"/>
      <c r="D17" s="128"/>
      <c r="E17" s="129"/>
      <c r="F17" s="619"/>
      <c r="G17" s="620"/>
      <c r="H17" s="621"/>
    </row>
    <row r="18" spans="2:8" s="103" customFormat="1" ht="15.75" customHeight="1">
      <c r="B18" s="130" t="s">
        <v>321</v>
      </c>
      <c r="C18" s="131"/>
      <c r="D18" s="132"/>
      <c r="E18" s="133"/>
      <c r="F18" s="655"/>
      <c r="G18" s="656"/>
      <c r="H18" s="657"/>
    </row>
    <row r="19" spans="2:8" s="103" customFormat="1" ht="15.75" customHeight="1">
      <c r="B19" s="130" t="s">
        <v>322</v>
      </c>
      <c r="C19" s="131"/>
      <c r="D19" s="132"/>
      <c r="E19" s="133"/>
      <c r="F19" s="652"/>
      <c r="G19" s="653"/>
      <c r="H19" s="654"/>
    </row>
    <row r="20" spans="2:8" s="103" customFormat="1" ht="15.75" customHeight="1" thickBot="1">
      <c r="B20" s="134" t="s">
        <v>27</v>
      </c>
      <c r="C20" s="131"/>
      <c r="D20" s="132"/>
      <c r="E20" s="133"/>
      <c r="F20" s="622"/>
      <c r="G20" s="622"/>
      <c r="H20" s="623"/>
    </row>
    <row r="21" spans="2:8" s="103" customFormat="1" ht="15.75" customHeight="1" thickBot="1">
      <c r="B21" s="110" t="s">
        <v>28</v>
      </c>
      <c r="C21" s="135">
        <f>SUM(C15:C20)</f>
        <v>0</v>
      </c>
      <c r="D21" s="136">
        <f>SUM(D15:D20)</f>
        <v>0</v>
      </c>
      <c r="E21" s="137">
        <f>SUM(E15:E20)</f>
        <v>0</v>
      </c>
      <c r="F21" s="624"/>
      <c r="G21" s="624"/>
      <c r="H21" s="625"/>
    </row>
    <row r="22" s="103" customFormat="1" ht="12"/>
    <row r="23" s="103" customFormat="1" ht="14.25" customHeight="1">
      <c r="A23" s="102" t="s">
        <v>329</v>
      </c>
    </row>
    <row r="24" s="103" customFormat="1" ht="9" customHeight="1">
      <c r="A24" s="102"/>
    </row>
    <row r="25" ht="13.5">
      <c r="B25" s="103" t="s">
        <v>35</v>
      </c>
    </row>
    <row r="26" spans="2:8" ht="13.5">
      <c r="B26" s="416"/>
      <c r="C26" s="417"/>
      <c r="D26" s="417"/>
      <c r="E26" s="417"/>
      <c r="F26" s="417"/>
      <c r="G26" s="417"/>
      <c r="H26" s="418"/>
    </row>
    <row r="27" spans="2:8" ht="13.5">
      <c r="B27" s="419"/>
      <c r="C27" s="420"/>
      <c r="D27" s="420"/>
      <c r="E27" s="420"/>
      <c r="F27" s="420"/>
      <c r="G27" s="420"/>
      <c r="H27" s="421"/>
    </row>
    <row r="28" spans="2:8" ht="13.5">
      <c r="B28" s="422"/>
      <c r="C28" s="423"/>
      <c r="D28" s="423"/>
      <c r="E28" s="423"/>
      <c r="F28" s="423"/>
      <c r="G28" s="423"/>
      <c r="H28" s="424"/>
    </row>
    <row r="29" ht="13.5">
      <c r="B29" s="139" t="s">
        <v>66</v>
      </c>
    </row>
    <row r="30" spans="2:8" ht="13.5">
      <c r="B30" s="416"/>
      <c r="C30" s="417"/>
      <c r="D30" s="417"/>
      <c r="E30" s="417"/>
      <c r="F30" s="417"/>
      <c r="G30" s="417"/>
      <c r="H30" s="418"/>
    </row>
    <row r="31" spans="2:8" ht="13.5">
      <c r="B31" s="419"/>
      <c r="C31" s="420"/>
      <c r="D31" s="420"/>
      <c r="E31" s="420"/>
      <c r="F31" s="420"/>
      <c r="G31" s="420"/>
      <c r="H31" s="421"/>
    </row>
    <row r="32" spans="2:8" ht="13.5">
      <c r="B32" s="422"/>
      <c r="C32" s="423"/>
      <c r="D32" s="423"/>
      <c r="E32" s="423"/>
      <c r="F32" s="423"/>
      <c r="G32" s="423"/>
      <c r="H32" s="424"/>
    </row>
    <row r="34" ht="17.25" customHeight="1">
      <c r="B34" s="1" t="s">
        <v>40</v>
      </c>
    </row>
    <row r="35" spans="2:8" ht="23.25" customHeight="1">
      <c r="B35" s="643" t="s">
        <v>116</v>
      </c>
      <c r="C35" s="643"/>
      <c r="D35" s="643"/>
      <c r="E35" s="643"/>
      <c r="F35" s="643"/>
      <c r="G35" s="643"/>
      <c r="H35" s="643"/>
    </row>
    <row r="36" ht="12" customHeight="1">
      <c r="H36" s="103" t="s">
        <v>12</v>
      </c>
    </row>
    <row r="37" spans="1:8" s="103" customFormat="1" ht="15.75" customHeight="1">
      <c r="A37" s="640" t="s">
        <v>11</v>
      </c>
      <c r="B37" s="640"/>
      <c r="C37" s="114" t="s">
        <v>87</v>
      </c>
      <c r="D37" s="140" t="s">
        <v>88</v>
      </c>
      <c r="E37" s="118" t="s">
        <v>89</v>
      </c>
      <c r="F37" s="636" t="s">
        <v>328</v>
      </c>
      <c r="G37" s="636"/>
      <c r="H37" s="636"/>
    </row>
    <row r="38" spans="1:8" s="103" customFormat="1" ht="15.75" customHeight="1">
      <c r="A38" s="641" t="s">
        <v>0</v>
      </c>
      <c r="B38" s="141" t="s">
        <v>84</v>
      </c>
      <c r="C38" s="142"/>
      <c r="D38" s="143"/>
      <c r="E38" s="144"/>
      <c r="F38" s="637"/>
      <c r="G38" s="637"/>
      <c r="H38" s="637"/>
    </row>
    <row r="39" spans="1:8" s="103" customFormat="1" ht="15.75" customHeight="1">
      <c r="A39" s="642"/>
      <c r="B39" s="145" t="s">
        <v>41</v>
      </c>
      <c r="C39" s="146"/>
      <c r="D39" s="58"/>
      <c r="E39" s="147"/>
      <c r="F39" s="626"/>
      <c r="G39" s="626"/>
      <c r="H39" s="626"/>
    </row>
    <row r="40" spans="1:8" s="103" customFormat="1" ht="15.75" customHeight="1">
      <c r="A40" s="642"/>
      <c r="B40" s="145" t="s">
        <v>42</v>
      </c>
      <c r="C40" s="148"/>
      <c r="D40" s="43"/>
      <c r="E40" s="147"/>
      <c r="F40" s="626"/>
      <c r="G40" s="626"/>
      <c r="H40" s="626"/>
    </row>
    <row r="41" spans="1:8" s="103" customFormat="1" ht="23.25" customHeight="1">
      <c r="A41" s="642"/>
      <c r="B41" s="145" t="s">
        <v>43</v>
      </c>
      <c r="C41" s="148"/>
      <c r="D41" s="43"/>
      <c r="E41" s="147"/>
      <c r="F41" s="644" t="s">
        <v>261</v>
      </c>
      <c r="G41" s="645"/>
      <c r="H41" s="646"/>
    </row>
    <row r="42" spans="1:8" s="103" customFormat="1" ht="15.75" customHeight="1">
      <c r="A42" s="638" t="s">
        <v>44</v>
      </c>
      <c r="B42" s="638"/>
      <c r="C42" s="148"/>
      <c r="D42" s="43"/>
      <c r="E42" s="147"/>
      <c r="F42" s="626"/>
      <c r="G42" s="626"/>
      <c r="H42" s="626"/>
    </row>
    <row r="43" spans="1:8" s="103" customFormat="1" ht="15.75" customHeight="1">
      <c r="A43" s="638" t="s">
        <v>45</v>
      </c>
      <c r="B43" s="638"/>
      <c r="C43" s="148"/>
      <c r="D43" s="43"/>
      <c r="E43" s="147"/>
      <c r="F43" s="626"/>
      <c r="G43" s="626"/>
      <c r="H43" s="626"/>
    </row>
    <row r="44" spans="1:8" s="103" customFormat="1" ht="15.75" customHeight="1">
      <c r="A44" s="638" t="s">
        <v>47</v>
      </c>
      <c r="B44" s="638"/>
      <c r="C44" s="148"/>
      <c r="D44" s="43"/>
      <c r="E44" s="147"/>
      <c r="F44" s="626"/>
      <c r="G44" s="626"/>
      <c r="H44" s="626"/>
    </row>
    <row r="45" spans="1:8" s="103" customFormat="1" ht="15.75" customHeight="1">
      <c r="A45" s="638" t="s">
        <v>48</v>
      </c>
      <c r="B45" s="638"/>
      <c r="C45" s="148"/>
      <c r="D45" s="43"/>
      <c r="E45" s="147"/>
      <c r="F45" s="626"/>
      <c r="G45" s="626"/>
      <c r="H45" s="626"/>
    </row>
    <row r="46" spans="1:8" s="103" customFormat="1" ht="15.75" customHeight="1">
      <c r="A46" s="638" t="s">
        <v>49</v>
      </c>
      <c r="B46" s="638"/>
      <c r="C46" s="148"/>
      <c r="D46" s="43"/>
      <c r="E46" s="147"/>
      <c r="F46" s="626"/>
      <c r="G46" s="626"/>
      <c r="H46" s="626"/>
    </row>
    <row r="47" spans="1:8" s="103" customFormat="1" ht="15.75" customHeight="1">
      <c r="A47" s="638" t="s">
        <v>115</v>
      </c>
      <c r="B47" s="638"/>
      <c r="C47" s="148"/>
      <c r="D47" s="43"/>
      <c r="E47" s="147"/>
      <c r="F47" s="626"/>
      <c r="G47" s="626"/>
      <c r="H47" s="626"/>
    </row>
    <row r="48" spans="1:8" s="103" customFormat="1" ht="15.75" customHeight="1">
      <c r="A48" s="638" t="s">
        <v>46</v>
      </c>
      <c r="B48" s="638"/>
      <c r="C48" s="148"/>
      <c r="D48" s="43"/>
      <c r="E48" s="147"/>
      <c r="F48" s="626"/>
      <c r="G48" s="626"/>
      <c r="H48" s="626"/>
    </row>
    <row r="49" spans="1:8" s="103" customFormat="1" ht="15.75" customHeight="1">
      <c r="A49" s="149" t="s">
        <v>50</v>
      </c>
      <c r="B49" s="150"/>
      <c r="C49" s="148"/>
      <c r="D49" s="43"/>
      <c r="E49" s="147"/>
      <c r="F49" s="626"/>
      <c r="G49" s="626"/>
      <c r="H49" s="626"/>
    </row>
    <row r="50" spans="1:8" s="103" customFormat="1" ht="15.75" customHeight="1">
      <c r="A50" s="611" t="s">
        <v>319</v>
      </c>
      <c r="B50" s="612"/>
      <c r="C50" s="148"/>
      <c r="D50" s="43"/>
      <c r="E50" s="147"/>
      <c r="F50" s="626"/>
      <c r="G50" s="626"/>
      <c r="H50" s="626"/>
    </row>
    <row r="51" spans="1:8" s="103" customFormat="1" ht="15.75" customHeight="1">
      <c r="A51" s="613"/>
      <c r="B51" s="614"/>
      <c r="C51" s="148"/>
      <c r="D51" s="43"/>
      <c r="E51" s="147"/>
      <c r="F51" s="626"/>
      <c r="G51" s="626"/>
      <c r="H51" s="626"/>
    </row>
    <row r="52" spans="1:8" s="103" customFormat="1" ht="15.75" customHeight="1">
      <c r="A52" s="609"/>
      <c r="B52" s="610"/>
      <c r="C52" s="151"/>
      <c r="D52" s="152"/>
      <c r="E52" s="153"/>
      <c r="F52" s="627"/>
      <c r="G52" s="627"/>
      <c r="H52" s="627"/>
    </row>
    <row r="53" spans="1:8" s="103" customFormat="1" ht="15.75" customHeight="1" thickBot="1">
      <c r="A53" s="633" t="s">
        <v>52</v>
      </c>
      <c r="B53" s="633"/>
      <c r="C53" s="151"/>
      <c r="D53" s="152"/>
      <c r="E53" s="153"/>
      <c r="F53" s="628"/>
      <c r="G53" s="628"/>
      <c r="H53" s="628"/>
    </row>
    <row r="54" spans="1:8" s="103" customFormat="1" ht="15.75" customHeight="1" thickBot="1">
      <c r="A54" s="634" t="s">
        <v>53</v>
      </c>
      <c r="B54" s="635"/>
      <c r="C54" s="154">
        <f>SUM(C38:C53)</f>
        <v>0</v>
      </c>
      <c r="D54" s="136">
        <f>SUM(D38:D53)</f>
        <v>0</v>
      </c>
      <c r="E54" s="155">
        <f>SUM(E38:E53)</f>
        <v>0</v>
      </c>
      <c r="F54" s="629"/>
      <c r="G54" s="630"/>
      <c r="H54" s="630"/>
    </row>
    <row r="55" ht="14.25" customHeight="1"/>
  </sheetData>
  <sheetProtection sheet="1" objects="1" scenarios="1"/>
  <mergeCells count="48">
    <mergeCell ref="G8:G10"/>
    <mergeCell ref="A48:B48"/>
    <mergeCell ref="A45:B45"/>
    <mergeCell ref="A46:B46"/>
    <mergeCell ref="A47:B47"/>
    <mergeCell ref="F46:H46"/>
    <mergeCell ref="B13:B14"/>
    <mergeCell ref="F19:H19"/>
    <mergeCell ref="F18:H18"/>
    <mergeCell ref="A43:B43"/>
    <mergeCell ref="A44:B44"/>
    <mergeCell ref="B4:H4"/>
    <mergeCell ref="A37:B37"/>
    <mergeCell ref="A38:A41"/>
    <mergeCell ref="A42:B42"/>
    <mergeCell ref="B35:H35"/>
    <mergeCell ref="B26:H28"/>
    <mergeCell ref="B30:H32"/>
    <mergeCell ref="F41:H41"/>
    <mergeCell ref="F7:G7"/>
    <mergeCell ref="F8:F10"/>
    <mergeCell ref="A53:B53"/>
    <mergeCell ref="A54:B54"/>
    <mergeCell ref="F37:H37"/>
    <mergeCell ref="F38:H38"/>
    <mergeCell ref="F39:H39"/>
    <mergeCell ref="F40:H40"/>
    <mergeCell ref="F42:H42"/>
    <mergeCell ref="F43:H43"/>
    <mergeCell ref="F44:H44"/>
    <mergeCell ref="F45:H45"/>
    <mergeCell ref="F52:H52"/>
    <mergeCell ref="F53:H53"/>
    <mergeCell ref="F54:H54"/>
    <mergeCell ref="F47:H47"/>
    <mergeCell ref="F48:H48"/>
    <mergeCell ref="F49:H49"/>
    <mergeCell ref="F50:H50"/>
    <mergeCell ref="A52:B52"/>
    <mergeCell ref="A50:B50"/>
    <mergeCell ref="A51:B51"/>
    <mergeCell ref="F13:H14"/>
    <mergeCell ref="F15:H15"/>
    <mergeCell ref="F16:H16"/>
    <mergeCell ref="F17:H17"/>
    <mergeCell ref="F20:H20"/>
    <mergeCell ref="F21:H21"/>
    <mergeCell ref="F51:H51"/>
  </mergeCells>
  <printOptions horizontalCentered="1"/>
  <pageMargins left="0.7874015748031497" right="0.7874015748031497" top="0.984251968503937" bottom="0.7874015748031497" header="0.5118110236220472" footer="0.3937007874015748"/>
  <pageSetup firstPageNumber="11" useFirstPageNumber="1" fitToHeight="1" fitToWidth="1" horizontalDpi="600" verticalDpi="600" orientation="portrait" paperSize="9" scale="92" r:id="rId2"/>
  <headerFooter alignWithMargins="0">
    <oddFooter>&amp;C&amp;"ＭＳ ゴシック,標準"&amp;10－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F39"/>
  <sheetViews>
    <sheetView zoomScaleSheetLayoutView="100" zoomScalePageLayoutView="0" workbookViewId="0" topLeftCell="A16">
      <selection activeCell="A1" sqref="A1"/>
    </sheetView>
  </sheetViews>
  <sheetFormatPr defaultColWidth="9.00390625" defaultRowHeight="13.5"/>
  <cols>
    <col min="1" max="1" width="30.625" style="103" customWidth="1"/>
    <col min="2" max="3" width="10.125" style="103" customWidth="1"/>
    <col min="4" max="4" width="30.625" style="103" customWidth="1"/>
    <col min="5" max="6" width="10.125" style="103" customWidth="1"/>
    <col min="7" max="16384" width="9.00390625" style="103" customWidth="1"/>
  </cols>
  <sheetData>
    <row r="1" ht="17.25" customHeight="1">
      <c r="A1" s="103" t="s">
        <v>165</v>
      </c>
    </row>
    <row r="3" spans="1:6" ht="24">
      <c r="A3" s="156" t="s">
        <v>30</v>
      </c>
      <c r="B3" s="157" t="s">
        <v>330</v>
      </c>
      <c r="C3" s="158" t="s">
        <v>31</v>
      </c>
      <c r="D3" s="159" t="s">
        <v>30</v>
      </c>
      <c r="E3" s="160" t="s">
        <v>331</v>
      </c>
      <c r="F3" s="161" t="s">
        <v>31</v>
      </c>
    </row>
    <row r="4" spans="1:6" ht="15" customHeight="1">
      <c r="A4" s="162" t="s">
        <v>332</v>
      </c>
      <c r="B4" s="163">
        <v>38.2</v>
      </c>
      <c r="C4" s="164">
        <f>100-B4</f>
        <v>61.8</v>
      </c>
      <c r="D4" s="165" t="s">
        <v>333</v>
      </c>
      <c r="E4" s="163">
        <v>24.5</v>
      </c>
      <c r="F4" s="166">
        <f aca="true" t="shared" si="0" ref="F4:F15">100-E4</f>
        <v>75.5</v>
      </c>
    </row>
    <row r="5" spans="1:6" ht="15" customHeight="1">
      <c r="A5" s="167" t="s">
        <v>334</v>
      </c>
      <c r="B5" s="168">
        <v>47.8</v>
      </c>
      <c r="C5" s="169">
        <f aca="true" t="shared" si="1" ref="C5:C39">100-B5</f>
        <v>52.2</v>
      </c>
      <c r="D5" s="170" t="s">
        <v>335</v>
      </c>
      <c r="E5" s="168">
        <v>27.7</v>
      </c>
      <c r="F5" s="171">
        <f t="shared" si="0"/>
        <v>72.3</v>
      </c>
    </row>
    <row r="6" spans="1:6" ht="15" customHeight="1">
      <c r="A6" s="167" t="s">
        <v>336</v>
      </c>
      <c r="B6" s="168">
        <v>33.4</v>
      </c>
      <c r="C6" s="169">
        <f t="shared" si="1"/>
        <v>66.6</v>
      </c>
      <c r="D6" s="170" t="s">
        <v>337</v>
      </c>
      <c r="E6" s="168">
        <v>19.8</v>
      </c>
      <c r="F6" s="171">
        <f t="shared" si="0"/>
        <v>80.2</v>
      </c>
    </row>
    <row r="7" spans="1:6" ht="15" customHeight="1">
      <c r="A7" s="167" t="s">
        <v>338</v>
      </c>
      <c r="B7" s="168">
        <v>35.3</v>
      </c>
      <c r="C7" s="169">
        <f t="shared" si="1"/>
        <v>64.7</v>
      </c>
      <c r="D7" s="170" t="s">
        <v>339</v>
      </c>
      <c r="E7" s="168">
        <v>20.3</v>
      </c>
      <c r="F7" s="171">
        <f t="shared" si="0"/>
        <v>79.7</v>
      </c>
    </row>
    <row r="8" spans="1:6" ht="15" customHeight="1">
      <c r="A8" s="167" t="s">
        <v>340</v>
      </c>
      <c r="B8" s="168">
        <v>19.9</v>
      </c>
      <c r="C8" s="169">
        <f t="shared" si="1"/>
        <v>80.1</v>
      </c>
      <c r="D8" s="170" t="s">
        <v>341</v>
      </c>
      <c r="E8" s="168">
        <v>24.5</v>
      </c>
      <c r="F8" s="171">
        <f t="shared" si="0"/>
        <v>75.5</v>
      </c>
    </row>
    <row r="9" spans="1:6" ht="15" customHeight="1">
      <c r="A9" s="167" t="s">
        <v>342</v>
      </c>
      <c r="B9" s="168">
        <v>30.1</v>
      </c>
      <c r="C9" s="169">
        <f t="shared" si="1"/>
        <v>69.9</v>
      </c>
      <c r="D9" s="170" t="s">
        <v>343</v>
      </c>
      <c r="E9" s="168">
        <v>25.1</v>
      </c>
      <c r="F9" s="171">
        <f t="shared" si="0"/>
        <v>74.9</v>
      </c>
    </row>
    <row r="10" spans="1:6" ht="15" customHeight="1">
      <c r="A10" s="167" t="s">
        <v>344</v>
      </c>
      <c r="B10" s="168">
        <v>34</v>
      </c>
      <c r="C10" s="169">
        <f t="shared" si="1"/>
        <v>66</v>
      </c>
      <c r="D10" s="170" t="s">
        <v>345</v>
      </c>
      <c r="E10" s="168">
        <v>31.6</v>
      </c>
      <c r="F10" s="171">
        <f>100-E10</f>
        <v>68.4</v>
      </c>
    </row>
    <row r="11" spans="1:6" ht="15" customHeight="1">
      <c r="A11" s="167" t="s">
        <v>346</v>
      </c>
      <c r="B11" s="168">
        <v>33.6</v>
      </c>
      <c r="C11" s="169">
        <f t="shared" si="1"/>
        <v>66.4</v>
      </c>
      <c r="D11" s="170" t="s">
        <v>347</v>
      </c>
      <c r="E11" s="168">
        <v>41.9</v>
      </c>
      <c r="F11" s="171">
        <f t="shared" si="0"/>
        <v>58.1</v>
      </c>
    </row>
    <row r="12" spans="1:6" ht="15" customHeight="1">
      <c r="A12" s="167" t="s">
        <v>348</v>
      </c>
      <c r="B12" s="168">
        <v>34.7</v>
      </c>
      <c r="C12" s="169">
        <f t="shared" si="1"/>
        <v>65.3</v>
      </c>
      <c r="D12" s="170" t="s">
        <v>349</v>
      </c>
      <c r="E12" s="168">
        <v>32.6</v>
      </c>
      <c r="F12" s="171">
        <f t="shared" si="0"/>
        <v>67.4</v>
      </c>
    </row>
    <row r="13" spans="1:6" ht="15" customHeight="1">
      <c r="A13" s="167" t="s">
        <v>350</v>
      </c>
      <c r="B13" s="168">
        <v>28.9</v>
      </c>
      <c r="C13" s="169">
        <f t="shared" si="1"/>
        <v>71.1</v>
      </c>
      <c r="D13" s="170" t="s">
        <v>351</v>
      </c>
      <c r="E13" s="168">
        <v>26.1</v>
      </c>
      <c r="F13" s="171">
        <f t="shared" si="0"/>
        <v>73.9</v>
      </c>
    </row>
    <row r="14" spans="1:6" ht="15" customHeight="1">
      <c r="A14" s="167" t="s">
        <v>352</v>
      </c>
      <c r="B14" s="168">
        <v>34.6</v>
      </c>
      <c r="C14" s="169">
        <f t="shared" si="1"/>
        <v>65.4</v>
      </c>
      <c r="D14" s="172" t="s">
        <v>353</v>
      </c>
      <c r="E14" s="168">
        <v>35.5</v>
      </c>
      <c r="F14" s="171">
        <f t="shared" si="0"/>
        <v>64.5</v>
      </c>
    </row>
    <row r="15" spans="1:6" ht="15" customHeight="1">
      <c r="A15" s="167" t="s">
        <v>354</v>
      </c>
      <c r="B15" s="168">
        <v>27.5</v>
      </c>
      <c r="C15" s="169">
        <f t="shared" si="1"/>
        <v>72.5</v>
      </c>
      <c r="D15" s="170" t="s">
        <v>355</v>
      </c>
      <c r="E15" s="168">
        <v>34.7</v>
      </c>
      <c r="F15" s="171">
        <f t="shared" si="0"/>
        <v>65.3</v>
      </c>
    </row>
    <row r="16" spans="1:6" ht="15" customHeight="1">
      <c r="A16" s="167" t="s">
        <v>356</v>
      </c>
      <c r="B16" s="168">
        <v>32.4</v>
      </c>
      <c r="C16" s="169">
        <f t="shared" si="1"/>
        <v>67.6</v>
      </c>
      <c r="D16" s="170" t="s">
        <v>357</v>
      </c>
      <c r="E16" s="173">
        <v>64.5</v>
      </c>
      <c r="F16" s="171">
        <f aca="true" t="shared" si="2" ref="F16:F36">100-E16</f>
        <v>35.5</v>
      </c>
    </row>
    <row r="17" spans="1:6" ht="15" customHeight="1">
      <c r="A17" s="167" t="s">
        <v>358</v>
      </c>
      <c r="B17" s="168">
        <v>27.6</v>
      </c>
      <c r="C17" s="169">
        <f>100-B17</f>
        <v>72.4</v>
      </c>
      <c r="D17" s="170" t="s">
        <v>359</v>
      </c>
      <c r="E17" s="173">
        <v>69.2</v>
      </c>
      <c r="F17" s="171">
        <f t="shared" si="2"/>
        <v>30.799999999999997</v>
      </c>
    </row>
    <row r="18" spans="1:6" ht="15" customHeight="1">
      <c r="A18" s="167" t="s">
        <v>360</v>
      </c>
      <c r="B18" s="168">
        <v>44.4</v>
      </c>
      <c r="C18" s="169">
        <f t="shared" si="1"/>
        <v>55.6</v>
      </c>
      <c r="D18" s="170" t="s">
        <v>361</v>
      </c>
      <c r="E18" s="173">
        <v>45</v>
      </c>
      <c r="F18" s="171">
        <f t="shared" si="2"/>
        <v>55</v>
      </c>
    </row>
    <row r="19" spans="1:6" ht="15" customHeight="1">
      <c r="A19" s="167" t="s">
        <v>362</v>
      </c>
      <c r="B19" s="168">
        <v>30.7</v>
      </c>
      <c r="C19" s="169">
        <f t="shared" si="1"/>
        <v>69.3</v>
      </c>
      <c r="D19" s="170" t="s">
        <v>363</v>
      </c>
      <c r="E19" s="173">
        <v>100</v>
      </c>
      <c r="F19" s="171">
        <f t="shared" si="2"/>
        <v>0</v>
      </c>
    </row>
    <row r="20" spans="1:6" ht="15" customHeight="1">
      <c r="A20" s="167" t="s">
        <v>364</v>
      </c>
      <c r="B20" s="168">
        <v>29.9</v>
      </c>
      <c r="C20" s="169">
        <f t="shared" si="1"/>
        <v>70.1</v>
      </c>
      <c r="D20" s="170" t="s">
        <v>365</v>
      </c>
      <c r="E20" s="173">
        <v>87</v>
      </c>
      <c r="F20" s="171">
        <f t="shared" si="2"/>
        <v>13</v>
      </c>
    </row>
    <row r="21" spans="1:6" ht="15" customHeight="1">
      <c r="A21" s="167" t="s">
        <v>366</v>
      </c>
      <c r="B21" s="168">
        <v>29.6</v>
      </c>
      <c r="C21" s="169">
        <f t="shared" si="1"/>
        <v>70.4</v>
      </c>
      <c r="D21" s="170" t="s">
        <v>367</v>
      </c>
      <c r="E21" s="173">
        <v>63.8</v>
      </c>
      <c r="F21" s="171">
        <f t="shared" si="2"/>
        <v>36.2</v>
      </c>
    </row>
    <row r="22" spans="1:6" ht="15" customHeight="1">
      <c r="A22" s="167" t="s">
        <v>368</v>
      </c>
      <c r="B22" s="168">
        <v>29.2</v>
      </c>
      <c r="C22" s="169">
        <f t="shared" si="1"/>
        <v>70.8</v>
      </c>
      <c r="D22" s="170" t="s">
        <v>369</v>
      </c>
      <c r="E22" s="173">
        <v>79.3</v>
      </c>
      <c r="F22" s="171">
        <f t="shared" si="2"/>
        <v>20.700000000000003</v>
      </c>
    </row>
    <row r="23" spans="1:6" ht="15" customHeight="1">
      <c r="A23" s="167" t="s">
        <v>370</v>
      </c>
      <c r="B23" s="168">
        <v>26.4</v>
      </c>
      <c r="C23" s="169">
        <f t="shared" si="1"/>
        <v>73.6</v>
      </c>
      <c r="D23" s="170" t="s">
        <v>371</v>
      </c>
      <c r="E23" s="173">
        <v>57.1</v>
      </c>
      <c r="F23" s="171">
        <f t="shared" si="2"/>
        <v>42.9</v>
      </c>
    </row>
    <row r="24" spans="1:6" ht="15" customHeight="1">
      <c r="A24" s="167" t="s">
        <v>372</v>
      </c>
      <c r="B24" s="168">
        <v>30</v>
      </c>
      <c r="C24" s="169">
        <f t="shared" si="1"/>
        <v>70</v>
      </c>
      <c r="D24" s="170" t="s">
        <v>373</v>
      </c>
      <c r="E24" s="173">
        <v>43.9</v>
      </c>
      <c r="F24" s="171">
        <f>100-E24</f>
        <v>56.1</v>
      </c>
    </row>
    <row r="25" spans="1:6" ht="15" customHeight="1">
      <c r="A25" s="167" t="s">
        <v>374</v>
      </c>
      <c r="B25" s="168">
        <v>26.8</v>
      </c>
      <c r="C25" s="169">
        <f t="shared" si="1"/>
        <v>73.2</v>
      </c>
      <c r="D25" s="170" t="s">
        <v>375</v>
      </c>
      <c r="E25" s="173">
        <v>53.5</v>
      </c>
      <c r="F25" s="171">
        <f t="shared" si="2"/>
        <v>46.5</v>
      </c>
    </row>
    <row r="26" spans="1:6" ht="15" customHeight="1">
      <c r="A26" s="167" t="s">
        <v>376</v>
      </c>
      <c r="B26" s="168">
        <v>22.5</v>
      </c>
      <c r="C26" s="169">
        <f t="shared" si="1"/>
        <v>77.5</v>
      </c>
      <c r="D26" s="170" t="s">
        <v>377</v>
      </c>
      <c r="E26" s="173">
        <v>59.4</v>
      </c>
      <c r="F26" s="171">
        <f t="shared" si="2"/>
        <v>40.6</v>
      </c>
    </row>
    <row r="27" spans="1:6" ht="15" customHeight="1">
      <c r="A27" s="167" t="s">
        <v>378</v>
      </c>
      <c r="B27" s="168">
        <v>34.4</v>
      </c>
      <c r="C27" s="169">
        <f t="shared" si="1"/>
        <v>65.6</v>
      </c>
      <c r="D27" s="170" t="s">
        <v>379</v>
      </c>
      <c r="E27" s="173">
        <v>56.6</v>
      </c>
      <c r="F27" s="171">
        <f t="shared" si="2"/>
        <v>43.4</v>
      </c>
    </row>
    <row r="28" spans="1:6" ht="15" customHeight="1">
      <c r="A28" s="167" t="s">
        <v>380</v>
      </c>
      <c r="B28" s="168">
        <v>32.3</v>
      </c>
      <c r="C28" s="169">
        <f t="shared" si="1"/>
        <v>67.7</v>
      </c>
      <c r="D28" s="170" t="s">
        <v>381</v>
      </c>
      <c r="E28" s="173">
        <v>55.1</v>
      </c>
      <c r="F28" s="171">
        <f t="shared" si="2"/>
        <v>44.9</v>
      </c>
    </row>
    <row r="29" spans="1:6" ht="15" customHeight="1">
      <c r="A29" s="167" t="s">
        <v>382</v>
      </c>
      <c r="B29" s="168">
        <v>38</v>
      </c>
      <c r="C29" s="169">
        <f>100-B29</f>
        <v>62</v>
      </c>
      <c r="D29" s="170" t="s">
        <v>383</v>
      </c>
      <c r="E29" s="173">
        <v>44.1</v>
      </c>
      <c r="F29" s="171">
        <f t="shared" si="2"/>
        <v>55.9</v>
      </c>
    </row>
    <row r="30" spans="1:6" ht="15" customHeight="1">
      <c r="A30" s="167" t="s">
        <v>384</v>
      </c>
      <c r="B30" s="168">
        <v>33.7</v>
      </c>
      <c r="C30" s="169">
        <f t="shared" si="1"/>
        <v>66.3</v>
      </c>
      <c r="D30" s="170" t="s">
        <v>385</v>
      </c>
      <c r="E30" s="168">
        <v>62.1</v>
      </c>
      <c r="F30" s="171">
        <f t="shared" si="2"/>
        <v>37.9</v>
      </c>
    </row>
    <row r="31" spans="1:6" ht="15" customHeight="1">
      <c r="A31" s="167" t="s">
        <v>386</v>
      </c>
      <c r="B31" s="168">
        <v>33.3</v>
      </c>
      <c r="C31" s="169">
        <f t="shared" si="1"/>
        <v>66.7</v>
      </c>
      <c r="D31" s="172" t="s">
        <v>387</v>
      </c>
      <c r="E31" s="168">
        <v>70.5</v>
      </c>
      <c r="F31" s="171">
        <f t="shared" si="2"/>
        <v>29.5</v>
      </c>
    </row>
    <row r="32" spans="1:6" ht="15" customHeight="1">
      <c r="A32" s="167" t="s">
        <v>388</v>
      </c>
      <c r="B32" s="168">
        <v>41.7</v>
      </c>
      <c r="C32" s="169">
        <f t="shared" si="1"/>
        <v>58.3</v>
      </c>
      <c r="D32" s="170" t="s">
        <v>389</v>
      </c>
      <c r="E32" s="168">
        <v>63.1</v>
      </c>
      <c r="F32" s="171">
        <f t="shared" si="2"/>
        <v>36.9</v>
      </c>
    </row>
    <row r="33" spans="1:6" ht="15" customHeight="1">
      <c r="A33" s="167" t="s">
        <v>390</v>
      </c>
      <c r="B33" s="168">
        <v>36.3</v>
      </c>
      <c r="C33" s="169">
        <f t="shared" si="1"/>
        <v>63.7</v>
      </c>
      <c r="D33" s="170" t="s">
        <v>391</v>
      </c>
      <c r="E33" s="168">
        <v>64.7</v>
      </c>
      <c r="F33" s="171">
        <f t="shared" si="2"/>
        <v>35.3</v>
      </c>
    </row>
    <row r="34" spans="1:6" ht="15" customHeight="1">
      <c r="A34" s="167" t="s">
        <v>392</v>
      </c>
      <c r="B34" s="168">
        <v>43.3</v>
      </c>
      <c r="C34" s="169">
        <f t="shared" si="1"/>
        <v>56.7</v>
      </c>
      <c r="D34" s="170" t="s">
        <v>393</v>
      </c>
      <c r="E34" s="168">
        <v>76.9</v>
      </c>
      <c r="F34" s="171">
        <f t="shared" si="2"/>
        <v>23.099999999999994</v>
      </c>
    </row>
    <row r="35" spans="1:6" ht="15" customHeight="1">
      <c r="A35" s="167" t="s">
        <v>394</v>
      </c>
      <c r="B35" s="168">
        <v>42.2</v>
      </c>
      <c r="C35" s="169">
        <f t="shared" si="1"/>
        <v>57.8</v>
      </c>
      <c r="D35" s="170" t="s">
        <v>395</v>
      </c>
      <c r="E35" s="168">
        <v>98</v>
      </c>
      <c r="F35" s="171">
        <f t="shared" si="2"/>
        <v>2</v>
      </c>
    </row>
    <row r="36" spans="1:6" ht="15" customHeight="1">
      <c r="A36" s="167" t="s">
        <v>396</v>
      </c>
      <c r="B36" s="168">
        <v>38</v>
      </c>
      <c r="C36" s="169">
        <f t="shared" si="1"/>
        <v>62</v>
      </c>
      <c r="D36" s="170" t="s">
        <v>397</v>
      </c>
      <c r="E36" s="168">
        <v>97.9</v>
      </c>
      <c r="F36" s="171">
        <f t="shared" si="2"/>
        <v>2.0999999999999943</v>
      </c>
    </row>
    <row r="37" spans="1:6" ht="15" customHeight="1">
      <c r="A37" s="167" t="s">
        <v>398</v>
      </c>
      <c r="B37" s="168">
        <v>38.5</v>
      </c>
      <c r="C37" s="169">
        <f t="shared" si="1"/>
        <v>61.5</v>
      </c>
      <c r="D37" s="174" t="s">
        <v>399</v>
      </c>
      <c r="E37" s="175">
        <v>60.6</v>
      </c>
      <c r="F37" s="176">
        <f>100-E37</f>
        <v>39.4</v>
      </c>
    </row>
    <row r="38" spans="1:6" ht="15" customHeight="1">
      <c r="A38" s="167" t="s">
        <v>400</v>
      </c>
      <c r="B38" s="168">
        <v>60.9</v>
      </c>
      <c r="C38" s="169">
        <f t="shared" si="1"/>
        <v>39.1</v>
      </c>
      <c r="D38" s="122"/>
      <c r="E38" s="177"/>
      <c r="F38" s="177"/>
    </row>
    <row r="39" spans="1:6" ht="15" customHeight="1">
      <c r="A39" s="178" t="s">
        <v>401</v>
      </c>
      <c r="B39" s="179">
        <v>45.4</v>
      </c>
      <c r="C39" s="180">
        <f t="shared" si="1"/>
        <v>54.6</v>
      </c>
      <c r="D39" s="181"/>
      <c r="E39" s="182"/>
      <c r="F39" s="182"/>
    </row>
    <row r="40" ht="15" customHeight="1"/>
    <row r="41" ht="15" customHeight="1"/>
    <row r="42" ht="15" customHeight="1"/>
    <row r="43" ht="15" customHeight="1"/>
  </sheetData>
  <sheetProtection sheet="1" objects="1" scenarios="1"/>
  <printOptions horizontalCentered="1"/>
  <pageMargins left="0.7874015748031497" right="0.7874015748031497" top="0.984251968503937" bottom="0.7874015748031497" header="0.5118110236220472" footer="0.3937007874015748"/>
  <pageSetup firstPageNumber="12" useFirstPageNumber="1" fitToHeight="1" fitToWidth="1" horizontalDpi="600" verticalDpi="600" orientation="portrait" paperSize="9" scale="85" r:id="rId1"/>
  <headerFooter alignWithMargins="0">
    <oddFooter>&amp;C&amp;"ＭＳ ゴシック,標準"&amp;10－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5"/>
  <sheetViews>
    <sheetView zoomScaleSheetLayoutView="100" zoomScalePageLayoutView="0" workbookViewId="0" topLeftCell="A19">
      <selection activeCell="E6" sqref="E6"/>
    </sheetView>
  </sheetViews>
  <sheetFormatPr defaultColWidth="9.00390625" defaultRowHeight="13.5"/>
  <cols>
    <col min="1" max="1" width="2.875" style="6" customWidth="1"/>
    <col min="2" max="2" width="19.625" style="6" customWidth="1"/>
    <col min="3" max="3" width="11.50390625" style="6" customWidth="1"/>
    <col min="4" max="8" width="9.625" style="6" customWidth="1"/>
    <col min="9" max="9" width="8.25390625" style="6" customWidth="1"/>
    <col min="10" max="16384" width="9.00390625" style="6" customWidth="1"/>
  </cols>
  <sheetData>
    <row r="1" ht="22.5" customHeight="1">
      <c r="B1" s="101" t="s">
        <v>60</v>
      </c>
    </row>
    <row r="2" spans="2:8" ht="22.5" customHeight="1">
      <c r="B2" s="65"/>
      <c r="H2" s="183"/>
    </row>
    <row r="3" ht="22.5" customHeight="1">
      <c r="B3" s="65"/>
    </row>
    <row r="4" spans="2:8" ht="10.5" customHeight="1">
      <c r="B4" s="65"/>
      <c r="H4" s="63" t="s">
        <v>25</v>
      </c>
    </row>
    <row r="5" spans="1:8" s="9" customFormat="1" ht="13.5" customHeight="1">
      <c r="A5" s="519" t="s">
        <v>57</v>
      </c>
      <c r="B5" s="522"/>
      <c r="C5" s="484" t="s">
        <v>58</v>
      </c>
      <c r="D5" s="484" t="s">
        <v>59</v>
      </c>
      <c r="E5" s="184" t="s">
        <v>61</v>
      </c>
      <c r="F5" s="694" t="s">
        <v>51</v>
      </c>
      <c r="G5" s="695"/>
      <c r="H5" s="696"/>
    </row>
    <row r="6" spans="1:8" s="9" customFormat="1" ht="25.5" customHeight="1">
      <c r="A6" s="697"/>
      <c r="B6" s="698"/>
      <c r="C6" s="484"/>
      <c r="D6" s="484"/>
      <c r="E6" s="344" t="s">
        <v>404</v>
      </c>
      <c r="F6" s="185" t="s">
        <v>87</v>
      </c>
      <c r="G6" s="120" t="s">
        <v>88</v>
      </c>
      <c r="H6" s="121" t="s">
        <v>89</v>
      </c>
    </row>
    <row r="7" spans="1:8" s="9" customFormat="1" ht="20.25" customHeight="1">
      <c r="A7" s="699"/>
      <c r="B7" s="700"/>
      <c r="C7" s="143"/>
      <c r="D7" s="186"/>
      <c r="E7" s="187"/>
      <c r="F7" s="188"/>
      <c r="G7" s="143"/>
      <c r="H7" s="189"/>
    </row>
    <row r="8" spans="1:8" s="9" customFormat="1" ht="20.25" customHeight="1">
      <c r="A8" s="701"/>
      <c r="B8" s="702"/>
      <c r="C8" s="43"/>
      <c r="D8" s="190"/>
      <c r="E8" s="191"/>
      <c r="F8" s="192"/>
      <c r="G8" s="43"/>
      <c r="H8" s="193"/>
    </row>
    <row r="9" spans="1:8" s="9" customFormat="1" ht="20.25" customHeight="1">
      <c r="A9" s="701"/>
      <c r="B9" s="702"/>
      <c r="C9" s="43"/>
      <c r="D9" s="190"/>
      <c r="E9" s="191"/>
      <c r="F9" s="192"/>
      <c r="G9" s="43"/>
      <c r="H9" s="193"/>
    </row>
    <row r="10" spans="1:8" s="9" customFormat="1" ht="20.25" customHeight="1">
      <c r="A10" s="701"/>
      <c r="B10" s="702"/>
      <c r="C10" s="43"/>
      <c r="D10" s="190"/>
      <c r="E10" s="191"/>
      <c r="F10" s="192"/>
      <c r="G10" s="43"/>
      <c r="H10" s="193"/>
    </row>
    <row r="11" spans="1:8" s="9" customFormat="1" ht="20.25" customHeight="1">
      <c r="A11" s="701"/>
      <c r="B11" s="702"/>
      <c r="C11" s="43"/>
      <c r="D11" s="190"/>
      <c r="E11" s="191"/>
      <c r="F11" s="192"/>
      <c r="G11" s="43"/>
      <c r="H11" s="193"/>
    </row>
    <row r="12" spans="1:8" s="9" customFormat="1" ht="20.25" customHeight="1">
      <c r="A12" s="701"/>
      <c r="B12" s="702"/>
      <c r="C12" s="43"/>
      <c r="D12" s="190"/>
      <c r="E12" s="191"/>
      <c r="F12" s="192"/>
      <c r="G12" s="43"/>
      <c r="H12" s="193"/>
    </row>
    <row r="13" spans="1:8" s="9" customFormat="1" ht="20.25" customHeight="1">
      <c r="A13" s="701"/>
      <c r="B13" s="702"/>
      <c r="C13" s="43"/>
      <c r="D13" s="190"/>
      <c r="E13" s="191"/>
      <c r="F13" s="192"/>
      <c r="G13" s="43"/>
      <c r="H13" s="193"/>
    </row>
    <row r="14" spans="1:8" s="9" customFormat="1" ht="20.25" customHeight="1">
      <c r="A14" s="701"/>
      <c r="B14" s="702"/>
      <c r="C14" s="43"/>
      <c r="D14" s="190"/>
      <c r="E14" s="191"/>
      <c r="F14" s="192"/>
      <c r="G14" s="43"/>
      <c r="H14" s="193"/>
    </row>
    <row r="15" spans="1:8" s="9" customFormat="1" ht="20.25" customHeight="1">
      <c r="A15" s="701"/>
      <c r="B15" s="702"/>
      <c r="C15" s="43"/>
      <c r="D15" s="190"/>
      <c r="E15" s="191"/>
      <c r="F15" s="192"/>
      <c r="G15" s="43"/>
      <c r="H15" s="193"/>
    </row>
    <row r="16" spans="1:8" s="9" customFormat="1" ht="20.25" customHeight="1" thickBot="1">
      <c r="A16" s="451"/>
      <c r="B16" s="703"/>
      <c r="C16" s="194"/>
      <c r="D16" s="195"/>
      <c r="E16" s="196"/>
      <c r="F16" s="197"/>
      <c r="G16" s="152"/>
      <c r="H16" s="198"/>
    </row>
    <row r="17" spans="1:8" s="9" customFormat="1" ht="20.25" customHeight="1" thickBot="1">
      <c r="A17" s="704" t="s">
        <v>2</v>
      </c>
      <c r="B17" s="680"/>
      <c r="C17" s="680"/>
      <c r="D17" s="680"/>
      <c r="E17" s="680"/>
      <c r="F17" s="199">
        <f>SUM(F7:F16)</f>
        <v>0</v>
      </c>
      <c r="G17" s="200">
        <f>SUM(G7:G16)</f>
        <v>0</v>
      </c>
      <c r="H17" s="201">
        <f>SUM(H7:H16)</f>
        <v>0</v>
      </c>
    </row>
    <row r="18" ht="17.25" customHeight="1"/>
    <row r="20" ht="17.25">
      <c r="B20" s="101" t="s">
        <v>62</v>
      </c>
    </row>
    <row r="21" spans="7:8" s="9" customFormat="1" ht="12">
      <c r="G21" s="63"/>
      <c r="H21" s="63" t="s">
        <v>25</v>
      </c>
    </row>
    <row r="22" spans="1:8" s="9" customFormat="1" ht="19.5" customHeight="1">
      <c r="A22" s="425" t="s">
        <v>64</v>
      </c>
      <c r="B22" s="425"/>
      <c r="C22" s="202" t="s">
        <v>69</v>
      </c>
      <c r="D22" s="13" t="s">
        <v>87</v>
      </c>
      <c r="E22" s="13" t="s">
        <v>88</v>
      </c>
      <c r="F22" s="13" t="s">
        <v>89</v>
      </c>
      <c r="G22" s="482" t="s">
        <v>29</v>
      </c>
      <c r="H22" s="552"/>
    </row>
    <row r="23" spans="1:8" s="9" customFormat="1" ht="19.5" customHeight="1" thickBot="1">
      <c r="A23" s="684" t="s">
        <v>63</v>
      </c>
      <c r="B23" s="203" t="s">
        <v>67</v>
      </c>
      <c r="C23" s="204"/>
      <c r="D23" s="205"/>
      <c r="E23" s="205"/>
      <c r="F23" s="206"/>
      <c r="G23" s="687"/>
      <c r="H23" s="688"/>
    </row>
    <row r="24" spans="1:8" s="9" customFormat="1" ht="19.5" customHeight="1" thickBot="1">
      <c r="A24" s="684"/>
      <c r="B24" s="207" t="s">
        <v>68</v>
      </c>
      <c r="C24" s="342" t="s">
        <v>437</v>
      </c>
      <c r="D24" s="208" t="s">
        <v>402</v>
      </c>
      <c r="E24" s="209" t="s">
        <v>402</v>
      </c>
      <c r="F24" s="210"/>
      <c r="G24" s="584" t="s">
        <v>71</v>
      </c>
      <c r="H24" s="689"/>
    </row>
    <row r="25" spans="1:8" s="9" customFormat="1" ht="19.5" customHeight="1" thickBot="1">
      <c r="A25" s="684"/>
      <c r="B25" s="207" t="s">
        <v>85</v>
      </c>
      <c r="C25" s="211"/>
      <c r="D25" s="212"/>
      <c r="E25" s="213"/>
      <c r="F25" s="214"/>
      <c r="G25" s="656"/>
      <c r="H25" s="657"/>
    </row>
    <row r="26" spans="1:8" s="9" customFormat="1" ht="19.5" customHeight="1" thickBot="1">
      <c r="A26" s="684"/>
      <c r="B26" s="215"/>
      <c r="C26" s="216"/>
      <c r="D26" s="217"/>
      <c r="E26" s="217"/>
      <c r="F26" s="218"/>
      <c r="G26" s="678"/>
      <c r="H26" s="679"/>
    </row>
    <row r="27" spans="1:8" s="9" customFormat="1" ht="19.5" customHeight="1" thickBot="1">
      <c r="A27" s="685"/>
      <c r="B27" s="219" t="s">
        <v>2</v>
      </c>
      <c r="C27" s="220"/>
      <c r="D27" s="199">
        <f>SUM(D23:D26)</f>
        <v>0</v>
      </c>
      <c r="E27" s="200">
        <f>SUM(E23:E26)</f>
        <v>0</v>
      </c>
      <c r="F27" s="221">
        <f>SUM(F23:F26)</f>
        <v>0</v>
      </c>
      <c r="G27" s="690"/>
      <c r="H27" s="691"/>
    </row>
    <row r="28" spans="1:8" s="9" customFormat="1" ht="19.5" customHeight="1" thickTop="1">
      <c r="A28" s="686" t="s">
        <v>65</v>
      </c>
      <c r="B28" s="222" t="s">
        <v>70</v>
      </c>
      <c r="C28" s="223"/>
      <c r="D28" s="224">
        <f>G45</f>
        <v>0</v>
      </c>
      <c r="E28" s="224">
        <f>H45</f>
        <v>0</v>
      </c>
      <c r="F28" s="225">
        <f>I45</f>
        <v>0</v>
      </c>
      <c r="G28" s="692" t="s">
        <v>56</v>
      </c>
      <c r="H28" s="693"/>
    </row>
    <row r="29" spans="1:8" s="9" customFormat="1" ht="19.5" customHeight="1">
      <c r="A29" s="684"/>
      <c r="B29" s="207" t="s">
        <v>403</v>
      </c>
      <c r="C29" s="226"/>
      <c r="D29" s="43"/>
      <c r="E29" s="43"/>
      <c r="F29" s="193"/>
      <c r="G29" s="655"/>
      <c r="H29" s="657"/>
    </row>
    <row r="30" spans="1:8" s="9" customFormat="1" ht="19.5" customHeight="1">
      <c r="A30" s="684"/>
      <c r="B30" s="227"/>
      <c r="C30" s="226"/>
      <c r="D30" s="43"/>
      <c r="E30" s="228"/>
      <c r="F30" s="193"/>
      <c r="G30" s="655"/>
      <c r="H30" s="657"/>
    </row>
    <row r="31" spans="1:8" s="9" customFormat="1" ht="19.5" customHeight="1" thickBot="1">
      <c r="A31" s="684"/>
      <c r="B31" s="215"/>
      <c r="C31" s="229"/>
      <c r="D31" s="217"/>
      <c r="E31" s="217"/>
      <c r="F31" s="218"/>
      <c r="G31" s="678"/>
      <c r="H31" s="679"/>
    </row>
    <row r="32" spans="1:8" s="9" customFormat="1" ht="19.5" customHeight="1" thickBot="1">
      <c r="A32" s="684"/>
      <c r="B32" s="230" t="s">
        <v>2</v>
      </c>
      <c r="C32" s="231"/>
      <c r="D32" s="199">
        <f>SUM(D28:D31)</f>
        <v>0</v>
      </c>
      <c r="E32" s="200">
        <f>SUM(E28:E31)</f>
        <v>0</v>
      </c>
      <c r="F32" s="221">
        <f>SUM(F28:F31)</f>
        <v>0</v>
      </c>
      <c r="G32" s="680"/>
      <c r="H32" s="681"/>
    </row>
    <row r="33" s="9" customFormat="1" ht="19.5" customHeight="1"/>
    <row r="34" spans="2:9" ht="19.5" customHeight="1">
      <c r="B34" s="101" t="s">
        <v>72</v>
      </c>
      <c r="I34" s="343"/>
    </row>
    <row r="35" s="9" customFormat="1" ht="15" customHeight="1">
      <c r="I35" s="63" t="s">
        <v>25</v>
      </c>
    </row>
    <row r="36" spans="2:9" s="9" customFormat="1" ht="15" customHeight="1">
      <c r="B36" s="459" t="s">
        <v>75</v>
      </c>
      <c r="C36" s="18" t="s">
        <v>76</v>
      </c>
      <c r="D36" s="460" t="s">
        <v>77</v>
      </c>
      <c r="E36" s="460"/>
      <c r="F36" s="436"/>
      <c r="G36" s="460" t="s">
        <v>87</v>
      </c>
      <c r="H36" s="460" t="s">
        <v>88</v>
      </c>
      <c r="I36" s="465" t="s">
        <v>89</v>
      </c>
    </row>
    <row r="37" spans="2:9" s="9" customFormat="1" ht="15" customHeight="1">
      <c r="B37" s="672"/>
      <c r="C37" s="120" t="s">
        <v>78</v>
      </c>
      <c r="D37" s="240" t="s">
        <v>405</v>
      </c>
      <c r="E37" s="240" t="s">
        <v>79</v>
      </c>
      <c r="F37" s="668"/>
      <c r="G37" s="683"/>
      <c r="H37" s="683"/>
      <c r="I37" s="664"/>
    </row>
    <row r="38" spans="2:9" s="9" customFormat="1" ht="14.25" customHeight="1">
      <c r="B38" s="673"/>
      <c r="C38" s="674"/>
      <c r="D38" s="671"/>
      <c r="E38" s="665"/>
      <c r="F38" s="232" t="s">
        <v>73</v>
      </c>
      <c r="G38" s="52"/>
      <c r="H38" s="52"/>
      <c r="I38" s="233"/>
    </row>
    <row r="39" spans="2:9" s="9" customFormat="1" ht="14.25" customHeight="1">
      <c r="B39" s="682"/>
      <c r="C39" s="675"/>
      <c r="D39" s="653"/>
      <c r="E39" s="665"/>
      <c r="F39" s="46" t="s">
        <v>74</v>
      </c>
      <c r="G39" s="152"/>
      <c r="H39" s="152"/>
      <c r="I39" s="198"/>
    </row>
    <row r="40" spans="2:12" s="9" customFormat="1" ht="14.25" customHeight="1">
      <c r="B40" s="549"/>
      <c r="C40" s="676"/>
      <c r="D40" s="669"/>
      <c r="E40" s="666"/>
      <c r="F40" s="36" t="s">
        <v>73</v>
      </c>
      <c r="G40" s="143"/>
      <c r="H40" s="143"/>
      <c r="I40" s="189"/>
      <c r="L40" s="234"/>
    </row>
    <row r="41" spans="2:9" s="9" customFormat="1" ht="14.25" customHeight="1">
      <c r="B41" s="546"/>
      <c r="C41" s="677"/>
      <c r="D41" s="670"/>
      <c r="E41" s="667"/>
      <c r="F41" s="235" t="s">
        <v>74</v>
      </c>
      <c r="G41" s="194"/>
      <c r="H41" s="194"/>
      <c r="I41" s="236"/>
    </row>
    <row r="42" spans="2:9" s="9" customFormat="1" ht="14.25" customHeight="1">
      <c r="B42" s="673"/>
      <c r="C42" s="674"/>
      <c r="D42" s="671"/>
      <c r="E42" s="665"/>
      <c r="F42" s="232" t="s">
        <v>73</v>
      </c>
      <c r="G42" s="52"/>
      <c r="H42" s="52"/>
      <c r="I42" s="233"/>
    </row>
    <row r="43" spans="2:9" s="9" customFormat="1" ht="12">
      <c r="B43" s="546"/>
      <c r="C43" s="677"/>
      <c r="D43" s="670"/>
      <c r="E43" s="667"/>
      <c r="F43" s="235" t="s">
        <v>74</v>
      </c>
      <c r="G43" s="194"/>
      <c r="H43" s="194"/>
      <c r="I43" s="236"/>
    </row>
    <row r="44" spans="2:9" s="9" customFormat="1" ht="12.75" thickBot="1">
      <c r="B44" s="579" t="s">
        <v>24</v>
      </c>
      <c r="C44" s="659"/>
      <c r="D44" s="661"/>
      <c r="E44" s="572"/>
      <c r="F44" s="39" t="s">
        <v>73</v>
      </c>
      <c r="G44" s="237">
        <f aca="true" t="shared" si="0" ref="G44:I45">G38+G40+G42</f>
        <v>0</v>
      </c>
      <c r="H44" s="237">
        <f>H38+H40+H42</f>
        <v>0</v>
      </c>
      <c r="I44" s="238">
        <f t="shared" si="0"/>
        <v>0</v>
      </c>
    </row>
    <row r="45" spans="2:9" s="9" customFormat="1" ht="12.75" thickBot="1">
      <c r="B45" s="658"/>
      <c r="C45" s="660"/>
      <c r="D45" s="662"/>
      <c r="E45" s="663"/>
      <c r="F45" s="239" t="s">
        <v>74</v>
      </c>
      <c r="G45" s="199">
        <f>G39+G41+G43</f>
        <v>0</v>
      </c>
      <c r="H45" s="200">
        <f t="shared" si="0"/>
        <v>0</v>
      </c>
      <c r="I45" s="221">
        <f t="shared" si="0"/>
        <v>0</v>
      </c>
    </row>
    <row r="46" s="9" customFormat="1" ht="12"/>
  </sheetData>
  <sheetProtection/>
  <mergeCells count="51">
    <mergeCell ref="G22:H22"/>
    <mergeCell ref="A9:B9"/>
    <mergeCell ref="A10:B10"/>
    <mergeCell ref="A11:B11"/>
    <mergeCell ref="A15:B15"/>
    <mergeCell ref="A16:B16"/>
    <mergeCell ref="A17:E17"/>
    <mergeCell ref="A22:B22"/>
    <mergeCell ref="A13:B13"/>
    <mergeCell ref="A14:B14"/>
    <mergeCell ref="F5:H5"/>
    <mergeCell ref="A5:B6"/>
    <mergeCell ref="A7:B7"/>
    <mergeCell ref="A12:B12"/>
    <mergeCell ref="A8:B8"/>
    <mergeCell ref="D5:D6"/>
    <mergeCell ref="C5:C6"/>
    <mergeCell ref="A23:A27"/>
    <mergeCell ref="A28:A32"/>
    <mergeCell ref="G23:H23"/>
    <mergeCell ref="G24:H24"/>
    <mergeCell ref="G25:H25"/>
    <mergeCell ref="G26:H26"/>
    <mergeCell ref="G27:H27"/>
    <mergeCell ref="G28:H28"/>
    <mergeCell ref="G29:H29"/>
    <mergeCell ref="G30:H30"/>
    <mergeCell ref="G31:H31"/>
    <mergeCell ref="G32:H32"/>
    <mergeCell ref="B38:B39"/>
    <mergeCell ref="D38:D39"/>
    <mergeCell ref="G36:G37"/>
    <mergeCell ref="H36:H37"/>
    <mergeCell ref="D42:D43"/>
    <mergeCell ref="D36:E36"/>
    <mergeCell ref="B36:B37"/>
    <mergeCell ref="B40:B41"/>
    <mergeCell ref="B42:B43"/>
    <mergeCell ref="C38:C39"/>
    <mergeCell ref="C40:C41"/>
    <mergeCell ref="C42:C43"/>
    <mergeCell ref="B44:B45"/>
    <mergeCell ref="C44:C45"/>
    <mergeCell ref="D44:D45"/>
    <mergeCell ref="E44:E45"/>
    <mergeCell ref="I36:I37"/>
    <mergeCell ref="E38:E39"/>
    <mergeCell ref="E40:E41"/>
    <mergeCell ref="E42:E43"/>
    <mergeCell ref="F36:F37"/>
    <mergeCell ref="D40:D41"/>
  </mergeCells>
  <printOptions horizontalCentered="1"/>
  <pageMargins left="0.7874015748031497" right="0.7874015748031497" top="0.984251968503937" bottom="0.7874015748031497" header="0.5118110236220472" footer="0.3937007874015748"/>
  <pageSetup firstPageNumber="13" useFirstPageNumber="1" fitToHeight="1" fitToWidth="1" horizontalDpi="600" verticalDpi="600" orientation="portrait" paperSize="9" scale="96" r:id="rId2"/>
  <headerFooter alignWithMargins="0">
    <oddFooter>&amp;C&amp;"ＭＳ ゴシック,標準"&amp;10－ &amp;P －</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G44"/>
  <sheetViews>
    <sheetView zoomScaleSheetLayoutView="100" zoomScalePageLayoutView="0" workbookViewId="0" topLeftCell="A28">
      <selection activeCell="B1" sqref="B1"/>
    </sheetView>
  </sheetViews>
  <sheetFormatPr defaultColWidth="9.00390625" defaultRowHeight="19.5" customHeight="1"/>
  <cols>
    <col min="1" max="1" width="8.625" style="102" customWidth="1"/>
    <col min="2" max="2" width="11.125" style="102" customWidth="1"/>
    <col min="3" max="3" width="26.125" style="102" customWidth="1"/>
    <col min="4" max="6" width="10.375" style="102" customWidth="1"/>
    <col min="7" max="7" width="10.00390625" style="102" customWidth="1"/>
    <col min="8" max="16384" width="9.00390625" style="102" customWidth="1"/>
  </cols>
  <sheetData>
    <row r="1" spans="1:2" ht="19.5" customHeight="1">
      <c r="A1" s="1" t="s">
        <v>86</v>
      </c>
      <c r="B1" s="265"/>
    </row>
    <row r="2" ht="12" customHeight="1">
      <c r="G2" s="241" t="s">
        <v>25</v>
      </c>
    </row>
    <row r="3" spans="1:7" s="103" customFormat="1" ht="17.25" customHeight="1">
      <c r="A3" s="705" t="s">
        <v>92</v>
      </c>
      <c r="B3" s="706"/>
      <c r="C3" s="242" t="s">
        <v>98</v>
      </c>
      <c r="D3" s="115" t="s">
        <v>87</v>
      </c>
      <c r="E3" s="116" t="s">
        <v>88</v>
      </c>
      <c r="F3" s="116" t="s">
        <v>89</v>
      </c>
      <c r="G3" s="117" t="s">
        <v>94</v>
      </c>
    </row>
    <row r="4" spans="1:7" s="103" customFormat="1" ht="17.25" customHeight="1">
      <c r="A4" s="714" t="s">
        <v>96</v>
      </c>
      <c r="B4" s="709" t="s">
        <v>95</v>
      </c>
      <c r="C4" s="243"/>
      <c r="D4" s="188"/>
      <c r="E4" s="143"/>
      <c r="F4" s="143"/>
      <c r="G4" s="244"/>
    </row>
    <row r="5" spans="1:7" s="103" customFormat="1" ht="17.25" customHeight="1">
      <c r="A5" s="715"/>
      <c r="B5" s="710"/>
      <c r="C5" s="245"/>
      <c r="D5" s="192"/>
      <c r="E5" s="43"/>
      <c r="F5" s="43"/>
      <c r="G5" s="246"/>
    </row>
    <row r="6" spans="1:7" s="103" customFormat="1" ht="17.25" customHeight="1">
      <c r="A6" s="715"/>
      <c r="B6" s="710"/>
      <c r="C6" s="247"/>
      <c r="D6" s="192"/>
      <c r="E6" s="43"/>
      <c r="F6" s="43"/>
      <c r="G6" s="246"/>
    </row>
    <row r="7" spans="1:7" s="103" customFormat="1" ht="17.25" customHeight="1">
      <c r="A7" s="715"/>
      <c r="B7" s="710"/>
      <c r="C7" s="247"/>
      <c r="D7" s="192"/>
      <c r="E7" s="43"/>
      <c r="F7" s="43"/>
      <c r="G7" s="246"/>
    </row>
    <row r="8" spans="1:7" s="103" customFormat="1" ht="17.25" customHeight="1">
      <c r="A8" s="715"/>
      <c r="B8" s="711"/>
      <c r="C8" s="247"/>
      <c r="D8" s="192"/>
      <c r="E8" s="43"/>
      <c r="F8" s="43"/>
      <c r="G8" s="246"/>
    </row>
    <row r="9" spans="1:7" s="103" customFormat="1" ht="17.25" customHeight="1">
      <c r="A9" s="716" t="s">
        <v>90</v>
      </c>
      <c r="B9" s="712" t="s">
        <v>97</v>
      </c>
      <c r="C9" s="248"/>
      <c r="D9" s="249"/>
      <c r="E9" s="52"/>
      <c r="F9" s="52"/>
      <c r="G9" s="250"/>
    </row>
    <row r="10" spans="1:7" s="103" customFormat="1" ht="17.25" customHeight="1">
      <c r="A10" s="715"/>
      <c r="B10" s="710"/>
      <c r="C10" s="247"/>
      <c r="D10" s="192"/>
      <c r="E10" s="43"/>
      <c r="F10" s="43"/>
      <c r="G10" s="246"/>
    </row>
    <row r="11" spans="1:7" s="103" customFormat="1" ht="17.25" customHeight="1">
      <c r="A11" s="715"/>
      <c r="B11" s="711"/>
      <c r="C11" s="247"/>
      <c r="D11" s="192"/>
      <c r="E11" s="43"/>
      <c r="F11" s="43"/>
      <c r="G11" s="246"/>
    </row>
    <row r="12" spans="1:7" s="103" customFormat="1" ht="17.25" customHeight="1">
      <c r="A12" s="715" t="s">
        <v>91</v>
      </c>
      <c r="B12" s="712" t="s">
        <v>175</v>
      </c>
      <c r="C12" s="247"/>
      <c r="D12" s="192"/>
      <c r="E12" s="43"/>
      <c r="F12" s="43"/>
      <c r="G12" s="246"/>
    </row>
    <row r="13" spans="1:7" s="103" customFormat="1" ht="17.25" customHeight="1">
      <c r="A13" s="715"/>
      <c r="B13" s="710"/>
      <c r="C13" s="247"/>
      <c r="D13" s="192"/>
      <c r="E13" s="43"/>
      <c r="F13" s="43"/>
      <c r="G13" s="246"/>
    </row>
    <row r="14" spans="1:7" s="103" customFormat="1" ht="17.25" customHeight="1">
      <c r="A14" s="715"/>
      <c r="B14" s="710"/>
      <c r="C14" s="247"/>
      <c r="D14" s="192"/>
      <c r="E14" s="43"/>
      <c r="F14" s="43"/>
      <c r="G14" s="246"/>
    </row>
    <row r="15" spans="1:7" s="103" customFormat="1" ht="17.25" customHeight="1">
      <c r="A15" s="715"/>
      <c r="B15" s="710"/>
      <c r="C15" s="247"/>
      <c r="D15" s="192"/>
      <c r="E15" s="43"/>
      <c r="F15" s="43"/>
      <c r="G15" s="246"/>
    </row>
    <row r="16" spans="1:7" s="103" customFormat="1" ht="17.25" customHeight="1">
      <c r="A16" s="715"/>
      <c r="B16" s="710"/>
      <c r="C16" s="247"/>
      <c r="D16" s="192"/>
      <c r="E16" s="43"/>
      <c r="F16" s="43"/>
      <c r="G16" s="246"/>
    </row>
    <row r="17" spans="1:7" s="103" customFormat="1" ht="17.25" customHeight="1" thickBot="1">
      <c r="A17" s="717"/>
      <c r="B17" s="713"/>
      <c r="C17" s="251"/>
      <c r="D17" s="197"/>
      <c r="E17" s="152"/>
      <c r="F17" s="152"/>
      <c r="G17" s="252"/>
    </row>
    <row r="18" spans="1:7" s="103" customFormat="1" ht="17.25" customHeight="1" thickBot="1">
      <c r="A18" s="635" t="s">
        <v>93</v>
      </c>
      <c r="B18" s="625"/>
      <c r="C18" s="138"/>
      <c r="D18" s="135">
        <f>SUM(D4:D17)</f>
        <v>0</v>
      </c>
      <c r="E18" s="136">
        <f>SUM(E4:E17)</f>
        <v>0</v>
      </c>
      <c r="F18" s="137">
        <f>SUM(F4:F17)</f>
        <v>0</v>
      </c>
      <c r="G18" s="253"/>
    </row>
    <row r="20" ht="19.5" customHeight="1">
      <c r="A20" s="1" t="s">
        <v>109</v>
      </c>
    </row>
    <row r="21" spans="1:7" ht="12.75" customHeight="1">
      <c r="A21" s="2"/>
      <c r="G21" s="241" t="s">
        <v>25</v>
      </c>
    </row>
    <row r="22" spans="2:7" ht="27" customHeight="1">
      <c r="B22" s="254"/>
      <c r="C22" s="255"/>
      <c r="D22" s="256" t="s">
        <v>103</v>
      </c>
      <c r="E22" s="257" t="s">
        <v>104</v>
      </c>
      <c r="F22" s="257" t="s">
        <v>105</v>
      </c>
      <c r="G22" s="258" t="s">
        <v>106</v>
      </c>
    </row>
    <row r="23" spans="2:7" s="103" customFormat="1" ht="15.75" customHeight="1">
      <c r="B23" s="167" t="s">
        <v>99</v>
      </c>
      <c r="C23" s="259" t="s">
        <v>100</v>
      </c>
      <c r="D23" s="43"/>
      <c r="E23" s="43"/>
      <c r="F23" s="43"/>
      <c r="G23" s="193"/>
    </row>
    <row r="24" spans="2:7" s="103" customFormat="1" ht="15.75" customHeight="1">
      <c r="B24" s="167" t="s">
        <v>101</v>
      </c>
      <c r="C24" s="259" t="s">
        <v>102</v>
      </c>
      <c r="D24" s="43"/>
      <c r="E24" s="43"/>
      <c r="F24" s="43"/>
      <c r="G24" s="193"/>
    </row>
    <row r="25" spans="2:7" s="103" customFormat="1" ht="15.75" customHeight="1" thickBot="1">
      <c r="B25" s="260" t="s">
        <v>110</v>
      </c>
      <c r="C25" s="261" t="s">
        <v>107</v>
      </c>
      <c r="D25" s="152"/>
      <c r="E25" s="152"/>
      <c r="F25" s="152"/>
      <c r="G25" s="198"/>
    </row>
    <row r="26" spans="2:7" s="103" customFormat="1" ht="15.75" customHeight="1" thickBot="1">
      <c r="B26" s="707" t="s">
        <v>108</v>
      </c>
      <c r="C26" s="708"/>
      <c r="D26" s="262"/>
      <c r="E26" s="154">
        <f>(E23-D23)+(E24-D24)-(E25-D25)</f>
        <v>0</v>
      </c>
      <c r="F26" s="136">
        <f>(F23-E23)+(F24-E24)-(F25-E25)</f>
        <v>0</v>
      </c>
      <c r="G26" s="137">
        <f>(G23-F23)+(G24-F24)-(G25-F25)</f>
        <v>0</v>
      </c>
    </row>
    <row r="27" s="103" customFormat="1" ht="15.75" customHeight="1"/>
    <row r="28" s="103" customFormat="1" ht="15.75" customHeight="1">
      <c r="B28" s="103" t="s">
        <v>112</v>
      </c>
    </row>
    <row r="29" s="103" customFormat="1" ht="15.75" customHeight="1">
      <c r="B29" s="103" t="s">
        <v>113</v>
      </c>
    </row>
    <row r="30" ht="15.75" customHeight="1">
      <c r="B30" s="102" t="s">
        <v>406</v>
      </c>
    </row>
    <row r="31" ht="15.75" customHeight="1">
      <c r="E31" s="263"/>
    </row>
    <row r="32" spans="1:7" ht="15.75" customHeight="1">
      <c r="A32" s="264" t="s">
        <v>242</v>
      </c>
      <c r="B32" s="103" t="s">
        <v>239</v>
      </c>
      <c r="C32" s="103"/>
      <c r="D32" s="103"/>
      <c r="E32" s="103"/>
      <c r="F32" s="103"/>
      <c r="G32" s="103"/>
    </row>
    <row r="33" spans="2:7" ht="15.75" customHeight="1">
      <c r="B33" s="103" t="s">
        <v>233</v>
      </c>
      <c r="C33" s="103"/>
      <c r="D33" s="103"/>
      <c r="E33" s="103"/>
      <c r="F33" s="103"/>
      <c r="G33" s="103"/>
    </row>
    <row r="34" spans="2:7" ht="15.75" customHeight="1">
      <c r="B34" s="103" t="s">
        <v>237</v>
      </c>
      <c r="C34" s="103" t="s">
        <v>230</v>
      </c>
      <c r="D34" s="103"/>
      <c r="E34" s="103"/>
      <c r="F34" s="103"/>
      <c r="G34" s="103"/>
    </row>
    <row r="35" spans="2:7" ht="15.75" customHeight="1">
      <c r="B35" s="103" t="s">
        <v>238</v>
      </c>
      <c r="C35" s="103" t="s">
        <v>231</v>
      </c>
      <c r="D35" s="103"/>
      <c r="E35" s="103"/>
      <c r="F35" s="103"/>
      <c r="G35" s="103"/>
    </row>
    <row r="36" spans="2:7" ht="15.75" customHeight="1">
      <c r="B36" s="103"/>
      <c r="C36" s="103"/>
      <c r="D36" s="103"/>
      <c r="E36" s="103"/>
      <c r="F36" s="103"/>
      <c r="G36" s="103"/>
    </row>
    <row r="37" spans="2:7" ht="19.5" customHeight="1">
      <c r="B37" s="103"/>
      <c r="C37" s="103" t="s">
        <v>232</v>
      </c>
      <c r="D37" s="103"/>
      <c r="E37" s="103"/>
      <c r="F37" s="103"/>
      <c r="G37" s="103"/>
    </row>
    <row r="38" spans="2:7" ht="19.5" customHeight="1">
      <c r="B38" s="103"/>
      <c r="C38" s="103" t="s">
        <v>234</v>
      </c>
      <c r="D38" s="103"/>
      <c r="E38" s="103"/>
      <c r="F38" s="103"/>
      <c r="G38" s="103"/>
    </row>
    <row r="39" spans="2:7" ht="19.5" customHeight="1">
      <c r="B39" s="103"/>
      <c r="C39" s="103" t="s">
        <v>235</v>
      </c>
      <c r="D39" s="103"/>
      <c r="E39" s="103"/>
      <c r="F39" s="103"/>
      <c r="G39" s="103"/>
    </row>
    <row r="40" spans="2:7" ht="19.5" customHeight="1">
      <c r="B40" s="103" t="s">
        <v>236</v>
      </c>
      <c r="C40" s="103"/>
      <c r="D40" s="103"/>
      <c r="E40" s="103"/>
      <c r="F40" s="103"/>
      <c r="G40" s="103"/>
    </row>
    <row r="41" spans="2:7" ht="19.5" customHeight="1">
      <c r="B41" s="103"/>
      <c r="C41" s="103"/>
      <c r="D41" s="103"/>
      <c r="E41" s="103"/>
      <c r="F41" s="103"/>
      <c r="G41" s="103"/>
    </row>
    <row r="42" spans="2:7" ht="19.5" customHeight="1">
      <c r="B42" s="103" t="s">
        <v>240</v>
      </c>
      <c r="C42" s="103"/>
      <c r="D42" s="103"/>
      <c r="E42" s="103"/>
      <c r="F42" s="103"/>
      <c r="G42" s="103"/>
    </row>
    <row r="43" spans="2:7" ht="19.5" customHeight="1">
      <c r="B43" s="103" t="s">
        <v>269</v>
      </c>
      <c r="C43" s="103"/>
      <c r="D43" s="103"/>
      <c r="E43" s="103"/>
      <c r="F43" s="103"/>
      <c r="G43" s="103"/>
    </row>
    <row r="44" ht="19.5" customHeight="1">
      <c r="B44" s="103" t="s">
        <v>241</v>
      </c>
    </row>
  </sheetData>
  <sheetProtection sheet="1" objects="1" scenarios="1"/>
  <mergeCells count="9">
    <mergeCell ref="A3:B3"/>
    <mergeCell ref="B26:C26"/>
    <mergeCell ref="A18:B18"/>
    <mergeCell ref="B4:B8"/>
    <mergeCell ref="B9:B11"/>
    <mergeCell ref="B12:B17"/>
    <mergeCell ref="A4:A8"/>
    <mergeCell ref="A9:A11"/>
    <mergeCell ref="A12:A17"/>
  </mergeCells>
  <printOptions horizontalCentered="1"/>
  <pageMargins left="0.7874015748031497" right="0.7874015748031497" top="0.984251968503937" bottom="0.7874015748031497" header="0.5118110236220472" footer="0.3937007874015748"/>
  <pageSetup firstPageNumber="14" useFirstPageNumber="1" fitToHeight="1" fitToWidth="1" horizontalDpi="600" verticalDpi="600" orientation="portrait" paperSize="9" r:id="rId2"/>
  <headerFooter alignWithMargins="0">
    <oddFooter>&amp;C&amp;"ＭＳ ゴシック,標準"&amp;10－ &amp;P －</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L37"/>
  <sheetViews>
    <sheetView zoomScaleSheetLayoutView="100" zoomScalePageLayoutView="0" workbookViewId="0" topLeftCell="B19">
      <selection activeCell="B25" sqref="B25"/>
    </sheetView>
  </sheetViews>
  <sheetFormatPr defaultColWidth="9.00390625" defaultRowHeight="13.5"/>
  <cols>
    <col min="1" max="1" width="4.625" style="6" customWidth="1"/>
    <col min="2" max="2" width="3.375" style="6" customWidth="1"/>
    <col min="3" max="3" width="13.125" style="6" customWidth="1"/>
    <col min="4" max="6" width="13.125" style="266" customWidth="1"/>
    <col min="7" max="7" width="23.125" style="266" customWidth="1"/>
    <col min="8" max="8" width="4.625" style="6" customWidth="1"/>
    <col min="9" max="11" width="9.00390625" style="6" customWidth="1"/>
    <col min="12" max="12" width="10.50390625" style="6" bestFit="1" customWidth="1"/>
    <col min="13" max="16384" width="9.00390625" style="6" customWidth="1"/>
  </cols>
  <sheetData>
    <row r="1" ht="16.5" customHeight="1">
      <c r="B1" s="8" t="s">
        <v>267</v>
      </c>
    </row>
    <row r="2" ht="9" customHeight="1"/>
    <row r="3" ht="13.5">
      <c r="C3" s="6" t="s">
        <v>268</v>
      </c>
    </row>
    <row r="4" ht="8.25" customHeight="1"/>
    <row r="5" spans="2:7" s="35" customFormat="1" ht="16.5" customHeight="1">
      <c r="B5" s="9" t="s">
        <v>438</v>
      </c>
      <c r="C5" s="9"/>
      <c r="D5" s="267"/>
      <c r="E5" s="267"/>
      <c r="F5" s="267"/>
      <c r="G5" s="267"/>
    </row>
    <row r="6" spans="2:7" s="9" customFormat="1" ht="16.5" customHeight="1">
      <c r="B6" s="9" t="s">
        <v>409</v>
      </c>
      <c r="D6" s="268"/>
      <c r="E6" s="268"/>
      <c r="F6" s="268"/>
      <c r="G6" s="268"/>
    </row>
    <row r="7" spans="2:7" s="9" customFormat="1" ht="16.5" customHeight="1">
      <c r="B7" s="9" t="s">
        <v>410</v>
      </c>
      <c r="D7" s="268"/>
      <c r="E7" s="268"/>
      <c r="F7" s="268"/>
      <c r="G7" s="268"/>
    </row>
    <row r="8" ht="16.5" customHeight="1"/>
    <row r="9" ht="18" customHeight="1">
      <c r="B9" s="6" t="s">
        <v>445</v>
      </c>
    </row>
    <row r="10" ht="13.5">
      <c r="G10" s="269" t="s">
        <v>25</v>
      </c>
    </row>
    <row r="11" spans="2:7" ht="24" customHeight="1">
      <c r="B11" s="425" t="s">
        <v>131</v>
      </c>
      <c r="C11" s="425"/>
      <c r="D11" s="270" t="s">
        <v>128</v>
      </c>
      <c r="E11" s="270" t="s">
        <v>129</v>
      </c>
      <c r="F11" s="270" t="s">
        <v>130</v>
      </c>
      <c r="G11" s="270" t="s">
        <v>29</v>
      </c>
    </row>
    <row r="12" spans="2:7" ht="24" customHeight="1">
      <c r="B12" s="684" t="s">
        <v>122</v>
      </c>
      <c r="C12" s="271" t="s">
        <v>118</v>
      </c>
      <c r="D12" s="272"/>
      <c r="E12" s="273">
        <f>+'附表1（拠点・広告費）'!N19</f>
        <v>0</v>
      </c>
      <c r="F12" s="721"/>
      <c r="G12" s="274" t="s">
        <v>411</v>
      </c>
    </row>
    <row r="13" spans="2:7" ht="24" customHeight="1">
      <c r="B13" s="684"/>
      <c r="C13" s="271" t="s">
        <v>119</v>
      </c>
      <c r="D13" s="272"/>
      <c r="E13" s="273">
        <f>+'附表1（拠点・広告費）'!O19</f>
        <v>0</v>
      </c>
      <c r="F13" s="721"/>
      <c r="G13" s="274" t="s">
        <v>411</v>
      </c>
    </row>
    <row r="14" spans="2:7" ht="24" customHeight="1">
      <c r="B14" s="684"/>
      <c r="C14" s="271" t="s">
        <v>120</v>
      </c>
      <c r="D14" s="272"/>
      <c r="E14" s="273">
        <f>+'附表1（拠点・広告費）'!P19</f>
        <v>0</v>
      </c>
      <c r="F14" s="721"/>
      <c r="G14" s="274" t="s">
        <v>411</v>
      </c>
    </row>
    <row r="15" spans="2:7" ht="24" customHeight="1">
      <c r="B15" s="684"/>
      <c r="C15" s="271" t="s">
        <v>121</v>
      </c>
      <c r="D15" s="272"/>
      <c r="E15" s="273">
        <f>+'附表1（拠点・広告費）'!Q19</f>
        <v>0</v>
      </c>
      <c r="F15" s="721"/>
      <c r="G15" s="274" t="s">
        <v>411</v>
      </c>
    </row>
    <row r="16" spans="2:7" ht="24" customHeight="1">
      <c r="B16" s="684"/>
      <c r="C16" s="271" t="s">
        <v>123</v>
      </c>
      <c r="D16" s="273">
        <f>SUM(D12:D15)</f>
        <v>0</v>
      </c>
      <c r="E16" s="273">
        <f>SUM(E12:E15)</f>
        <v>0</v>
      </c>
      <c r="F16" s="721"/>
      <c r="G16" s="275"/>
    </row>
    <row r="17" spans="2:7" ht="24" customHeight="1">
      <c r="B17" s="720" t="s">
        <v>124</v>
      </c>
      <c r="C17" s="720"/>
      <c r="D17" s="272"/>
      <c r="E17" s="273">
        <f>+'附表2（人材育成費）'!I13</f>
        <v>0</v>
      </c>
      <c r="F17" s="721"/>
      <c r="G17" s="274" t="s">
        <v>412</v>
      </c>
    </row>
    <row r="18" spans="2:7" ht="24" customHeight="1">
      <c r="B18" s="720" t="s">
        <v>256</v>
      </c>
      <c r="C18" s="720"/>
      <c r="D18" s="272"/>
      <c r="E18" s="273">
        <f>+'附表1（拠点・広告費）'!R19</f>
        <v>0</v>
      </c>
      <c r="F18" s="721"/>
      <c r="G18" s="274" t="s">
        <v>411</v>
      </c>
    </row>
    <row r="19" spans="2:7" ht="24" customHeight="1">
      <c r="B19" s="720" t="s">
        <v>125</v>
      </c>
      <c r="C19" s="720"/>
      <c r="D19" s="273">
        <f>SUM(D16:D18)</f>
        <v>0</v>
      </c>
      <c r="E19" s="273">
        <f>SUM(E16:E18)</f>
        <v>0</v>
      </c>
      <c r="F19" s="273">
        <f>L30</f>
        <v>0</v>
      </c>
      <c r="G19" s="275"/>
    </row>
    <row r="20" spans="2:7" ht="24" customHeight="1">
      <c r="B20" s="720" t="s">
        <v>126</v>
      </c>
      <c r="C20" s="720"/>
      <c r="D20" s="272"/>
      <c r="E20" s="273">
        <f>'附表3（人件費）'!P45</f>
        <v>0</v>
      </c>
      <c r="F20" s="273">
        <f>L34</f>
        <v>0</v>
      </c>
      <c r="G20" s="274" t="s">
        <v>413</v>
      </c>
    </row>
    <row r="21" spans="2:7" ht="24" customHeight="1">
      <c r="B21" s="720" t="s">
        <v>127</v>
      </c>
      <c r="C21" s="720"/>
      <c r="D21" s="273">
        <f>SUM(D19:D20)</f>
        <v>0</v>
      </c>
      <c r="E21" s="273">
        <f>SUM(E19:E20)</f>
        <v>0</v>
      </c>
      <c r="F21" s="273">
        <f>SUM(F19:F20)</f>
        <v>0</v>
      </c>
      <c r="G21" s="275"/>
    </row>
    <row r="22" ht="19.5" customHeight="1">
      <c r="D22" s="268" t="s">
        <v>442</v>
      </c>
    </row>
    <row r="23" ht="19.5" customHeight="1"/>
    <row r="24" ht="18" customHeight="1">
      <c r="B24" s="6" t="s">
        <v>446</v>
      </c>
    </row>
    <row r="25" ht="13.5">
      <c r="G25" s="269" t="s">
        <v>25</v>
      </c>
    </row>
    <row r="26" spans="2:7" ht="24.75" customHeight="1">
      <c r="B26" s="425" t="s">
        <v>131</v>
      </c>
      <c r="C26" s="425"/>
      <c r="D26" s="270" t="s">
        <v>128</v>
      </c>
      <c r="E26" s="270" t="s">
        <v>129</v>
      </c>
      <c r="F26" s="270" t="s">
        <v>130</v>
      </c>
      <c r="G26" s="270" t="s">
        <v>29</v>
      </c>
    </row>
    <row r="27" spans="2:7" ht="24.75" customHeight="1">
      <c r="B27" s="684" t="s">
        <v>122</v>
      </c>
      <c r="C27" s="271" t="s">
        <v>118</v>
      </c>
      <c r="D27" s="272"/>
      <c r="E27" s="273">
        <f>+'附表1（拠点・広告費）'!N41</f>
        <v>0</v>
      </c>
      <c r="F27" s="721"/>
      <c r="G27" s="274" t="s">
        <v>414</v>
      </c>
    </row>
    <row r="28" spans="2:7" ht="24.75" customHeight="1">
      <c r="B28" s="684"/>
      <c r="C28" s="271" t="s">
        <v>119</v>
      </c>
      <c r="D28" s="272"/>
      <c r="E28" s="273">
        <f>+'附表1（拠点・広告費）'!O41</f>
        <v>0</v>
      </c>
      <c r="F28" s="721"/>
      <c r="G28" s="274" t="s">
        <v>414</v>
      </c>
    </row>
    <row r="29" spans="2:12" ht="24.75" customHeight="1">
      <c r="B29" s="684"/>
      <c r="C29" s="271" t="s">
        <v>120</v>
      </c>
      <c r="D29" s="272"/>
      <c r="E29" s="273">
        <f>+'附表1（拠点・広告費）'!P41</f>
        <v>0</v>
      </c>
      <c r="F29" s="721"/>
      <c r="G29" s="274" t="s">
        <v>414</v>
      </c>
      <c r="J29" s="719" t="s">
        <v>441</v>
      </c>
      <c r="K29" s="276" t="s">
        <v>245</v>
      </c>
      <c r="L29" s="277">
        <v>750</v>
      </c>
    </row>
    <row r="30" spans="2:12" ht="24.75" customHeight="1">
      <c r="B30" s="684"/>
      <c r="C30" s="271" t="s">
        <v>121</v>
      </c>
      <c r="D30" s="272"/>
      <c r="E30" s="273">
        <f>+'附表1（拠点・広告費）'!Q41</f>
        <v>0</v>
      </c>
      <c r="F30" s="721"/>
      <c r="G30" s="274" t="s">
        <v>414</v>
      </c>
      <c r="J30" s="719"/>
      <c r="K30" s="276" t="s">
        <v>243</v>
      </c>
      <c r="L30" s="355">
        <f>IF(E19/2&gt;L29,L29,ROUNDDOWN(E19/2,0))</f>
        <v>0</v>
      </c>
    </row>
    <row r="31" spans="2:12" ht="24.75" customHeight="1">
      <c r="B31" s="684"/>
      <c r="C31" s="271" t="s">
        <v>123</v>
      </c>
      <c r="D31" s="273">
        <f>SUM(D27:D30)</f>
        <v>0</v>
      </c>
      <c r="E31" s="273">
        <f>SUM(E27:E30)</f>
        <v>0</v>
      </c>
      <c r="F31" s="721"/>
      <c r="G31" s="275"/>
      <c r="J31" s="719"/>
      <c r="K31" s="276" t="s">
        <v>244</v>
      </c>
      <c r="L31" s="355">
        <f>IF(F19&gt;L29,0,IF(ROUNDDOWN(E34/2,0)&gt;L29-L30,L29-L30,ROUNDDOWN(E34/2,0)))</f>
        <v>0</v>
      </c>
    </row>
    <row r="32" spans="2:12" ht="24.75" customHeight="1">
      <c r="B32" s="720" t="s">
        <v>124</v>
      </c>
      <c r="C32" s="720"/>
      <c r="D32" s="272"/>
      <c r="E32" s="273">
        <f>+'附表2（人材育成費）'!I39</f>
        <v>0</v>
      </c>
      <c r="F32" s="721"/>
      <c r="G32" s="274" t="s">
        <v>415</v>
      </c>
      <c r="L32" s="278"/>
    </row>
    <row r="33" spans="2:12" ht="24.75" customHeight="1">
      <c r="B33" s="720" t="s">
        <v>256</v>
      </c>
      <c r="C33" s="720"/>
      <c r="D33" s="272"/>
      <c r="E33" s="273">
        <f>'附表1（拠点・広告費）'!R41</f>
        <v>0</v>
      </c>
      <c r="F33" s="721"/>
      <c r="G33" s="274" t="s">
        <v>414</v>
      </c>
      <c r="J33" s="718" t="s">
        <v>0</v>
      </c>
      <c r="K33" s="276" t="s">
        <v>245</v>
      </c>
      <c r="L33" s="277">
        <v>750</v>
      </c>
    </row>
    <row r="34" spans="2:12" ht="24.75" customHeight="1">
      <c r="B34" s="720" t="s">
        <v>125</v>
      </c>
      <c r="C34" s="720"/>
      <c r="D34" s="273">
        <f>SUM(D31:D33)</f>
        <v>0</v>
      </c>
      <c r="E34" s="273">
        <f>SUM(E31:E33)</f>
        <v>0</v>
      </c>
      <c r="F34" s="273">
        <f>L31</f>
        <v>0</v>
      </c>
      <c r="G34" s="275"/>
      <c r="J34" s="718"/>
      <c r="K34" s="276" t="s">
        <v>243</v>
      </c>
      <c r="L34" s="355">
        <f>IF(E20/2&gt;L33,L33,ROUNDDOWN(E20/2,0))</f>
        <v>0</v>
      </c>
    </row>
    <row r="35" spans="2:12" ht="24.75" customHeight="1">
      <c r="B35" s="720" t="s">
        <v>126</v>
      </c>
      <c r="C35" s="720"/>
      <c r="D35" s="272"/>
      <c r="E35" s="273">
        <f>'附表3（人件費）'!P90</f>
        <v>0</v>
      </c>
      <c r="F35" s="273">
        <f>L35</f>
        <v>0</v>
      </c>
      <c r="G35" s="274" t="s">
        <v>416</v>
      </c>
      <c r="J35" s="718"/>
      <c r="K35" s="276" t="s">
        <v>244</v>
      </c>
      <c r="L35" s="355">
        <f>IF(F20&gt;L33,0,IF(ROUNDDOWN(E35/2,0)&gt;L33-L34,L33-L34,ROUNDDOWN(E35/2,0)))</f>
        <v>0</v>
      </c>
    </row>
    <row r="36" spans="2:7" ht="24.75" customHeight="1">
      <c r="B36" s="720" t="s">
        <v>127</v>
      </c>
      <c r="C36" s="720"/>
      <c r="D36" s="273">
        <f>SUM(D34:D35)</f>
        <v>0</v>
      </c>
      <c r="E36" s="273">
        <f>SUM(E34:E35)</f>
        <v>0</v>
      </c>
      <c r="F36" s="273">
        <f>SUM(F34:F35)</f>
        <v>0</v>
      </c>
      <c r="G36" s="275"/>
    </row>
    <row r="37" ht="19.5" customHeight="1">
      <c r="D37" s="268" t="s">
        <v>442</v>
      </c>
    </row>
  </sheetData>
  <sheetProtection/>
  <mergeCells count="18">
    <mergeCell ref="B20:C20"/>
    <mergeCell ref="B21:C21"/>
    <mergeCell ref="B19:C19"/>
    <mergeCell ref="F12:F18"/>
    <mergeCell ref="B11:C11"/>
    <mergeCell ref="B12:B16"/>
    <mergeCell ref="B17:C17"/>
    <mergeCell ref="B18:C18"/>
    <mergeCell ref="J33:J35"/>
    <mergeCell ref="J29:J31"/>
    <mergeCell ref="B34:C34"/>
    <mergeCell ref="B35:C35"/>
    <mergeCell ref="B36:C36"/>
    <mergeCell ref="B26:C26"/>
    <mergeCell ref="B27:B31"/>
    <mergeCell ref="F27:F33"/>
    <mergeCell ref="B32:C32"/>
    <mergeCell ref="B33:C33"/>
  </mergeCells>
  <printOptions horizontalCentered="1"/>
  <pageMargins left="0.7874015748031497" right="0.7874015748031497" top="0.984251968503937" bottom="0.7874015748031497" header="0.5118110236220472" footer="0.3937007874015748"/>
  <pageSetup firstPageNumber="15" useFirstPageNumber="1" fitToHeight="1" fitToWidth="1" horizontalDpi="600" verticalDpi="600" orientation="portrait" paperSize="9" r:id="rId2"/>
  <headerFooter alignWithMargins="0">
    <oddFooter>&amp;C&amp;"ＭＳ ゴシック,標準"&amp;10－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yoshiyuki.nagai</dc:creator>
  <cp:keywords/>
  <dc:description/>
  <cp:lastModifiedBy>tsuchiya</cp:lastModifiedBy>
  <cp:lastPrinted>2015-02-06T09:39:37Z</cp:lastPrinted>
  <dcterms:created xsi:type="dcterms:W3CDTF">2008-06-24T05:39:25Z</dcterms:created>
  <dcterms:modified xsi:type="dcterms:W3CDTF">2019-04-24T00:33:37Z</dcterms:modified>
  <cp:category/>
  <cp:version/>
  <cp:contentType/>
  <cp:contentStatus/>
</cp:coreProperties>
</file>